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430" yWindow="-240" windowWidth="9675" windowHeight="8010" tabRatio="456"/>
  </bookViews>
  <sheets>
    <sheet name="ANDAMENTO" sheetId="13" r:id="rId1"/>
    <sheet name="OBRAS CONCLUIDAS" sheetId="15" r:id="rId2"/>
    <sheet name="Plan1" sheetId="16" r:id="rId3"/>
  </sheets>
  <externalReferences>
    <externalReference r:id="rId4"/>
  </externalReferences>
  <definedNames>
    <definedName name="_xlnm._FilterDatabase" localSheetId="0" hidden="1">ANDAMENTO!$L$1:$L$19</definedName>
    <definedName name="_xlnm._FilterDatabase" localSheetId="1" hidden="1">'OBRAS CONCLUIDAS'!$J$1:$J$3</definedName>
    <definedName name="_xlnm.Print_Area" localSheetId="0">ANDAMENTO!$D$1:$P$29</definedName>
    <definedName name="_xlnm.Print_Area" localSheetId="1">'OBRAS CONCLUIDAS'!$D$1:$O$41</definedName>
    <definedName name="_xlnm.Print_Titles" localSheetId="0">ANDAMENTO!$1:$3</definedName>
    <definedName name="_xlnm.Print_Titles" localSheetId="1">'OBRAS CONCLUIDAS'!$1:$3</definedName>
  </definedNames>
  <calcPr calcId="125725"/>
</workbook>
</file>

<file path=xl/calcChain.xml><?xml version="1.0" encoding="utf-8"?>
<calcChain xmlns="http://schemas.openxmlformats.org/spreadsheetml/2006/main">
  <c r="M36" i="15"/>
  <c r="M29"/>
  <c r="M13"/>
  <c r="M7"/>
  <c r="G26" i="13"/>
  <c r="G25"/>
  <c r="G24"/>
  <c r="G23"/>
  <c r="G22" l="1"/>
  <c r="M8" l="1"/>
</calcChain>
</file>

<file path=xl/sharedStrings.xml><?xml version="1.0" encoding="utf-8"?>
<sst xmlns="http://schemas.openxmlformats.org/spreadsheetml/2006/main" count="328" uniqueCount="284">
  <si>
    <t>VALOR CONTRATADO</t>
  </si>
  <si>
    <t>VALOR ESTIMADO</t>
  </si>
  <si>
    <t>CONTRATO</t>
  </si>
  <si>
    <t>EMPENHO</t>
  </si>
  <si>
    <t>REGIÃO</t>
  </si>
  <si>
    <t>FISCAIS</t>
  </si>
  <si>
    <t>RESUMO DE OBRAS EM ANDAMENTO - SECRETARIA DE OBRAS PÚBLICAS</t>
  </si>
  <si>
    <t>MODALIDADE</t>
  </si>
  <si>
    <t>CP 07/20</t>
  </si>
  <si>
    <t>111/21</t>
  </si>
  <si>
    <t>CP 06/21</t>
  </si>
  <si>
    <t>OBJETO</t>
  </si>
  <si>
    <t>EMPRESA CONTRATADA</t>
  </si>
  <si>
    <t>DATA DE INICIO</t>
  </si>
  <si>
    <t>PERCENTUAL EXECUTADO</t>
  </si>
  <si>
    <t>DATA PREVISTA P/ TÉRMINO</t>
  </si>
  <si>
    <t>TP 04/22</t>
  </si>
  <si>
    <t>75/22</t>
  </si>
  <si>
    <t>CP 01/22</t>
  </si>
  <si>
    <t>55/22</t>
  </si>
  <si>
    <t>CP 05/22</t>
  </si>
  <si>
    <t>70/22</t>
  </si>
  <si>
    <t>Reforma e Revitalização da Ciclovia na Zona Sul do Município</t>
  </si>
  <si>
    <t>CP 08/22</t>
  </si>
  <si>
    <t>90/22</t>
  </si>
  <si>
    <t>CC 10/22</t>
  </si>
  <si>
    <t>118/22</t>
  </si>
  <si>
    <t>TP 07/22</t>
  </si>
  <si>
    <t>167/22</t>
  </si>
  <si>
    <t>Calçada Acessível na Região Central do Município</t>
  </si>
  <si>
    <r>
      <t xml:space="preserve">Reforma do Campo de Futebol - Bairro Balneário Califórnia - </t>
    </r>
    <r>
      <rPr>
        <sz val="20"/>
        <color rgb="FF000000"/>
        <rFont val="Arial"/>
        <family val="2"/>
      </rPr>
      <t>Convênio Estadual</t>
    </r>
  </si>
  <si>
    <t>Execução de Drenagem, Canalização e Adequação de Vias - Jd Britânia - FINISA</t>
  </si>
  <si>
    <t>Complementação de Construção de Nucleo Esportivo - Pereque Mirim - FINISA</t>
  </si>
  <si>
    <t>Pavimentação, Recapeamento e Drenagem - Bairros: Travessão, Pereque Mirim e Pegorelli - Fase 01 - Finisa</t>
  </si>
  <si>
    <t>Estabilização da Foz do Rio Juqueriquerê, Através de Execução de Enrocamento de Pedras Lançadas no Mar, Incluindo Raiz e Ancoragem</t>
  </si>
  <si>
    <t>Construção do Centro Administrativo do Mirante do Camaroeiro</t>
  </si>
  <si>
    <t>TP 08/22</t>
  </si>
  <si>
    <t xml:space="preserve">168/22 </t>
  </si>
  <si>
    <t>TP 11/22</t>
  </si>
  <si>
    <t xml:space="preserve">253/22 </t>
  </si>
  <si>
    <t>CP 07/22</t>
  </si>
  <si>
    <t xml:space="preserve">240/22 </t>
  </si>
  <si>
    <t>CP 10/22</t>
  </si>
  <si>
    <t xml:space="preserve">252/22 </t>
  </si>
  <si>
    <t>INFRAESTRUTURA URBANA EM DIVERSOS BAIRROS DO MUNICÍPIO</t>
  </si>
  <si>
    <t>CP 12/22</t>
  </si>
  <si>
    <t xml:space="preserve">175/22 </t>
  </si>
  <si>
    <t>Pavimentação e Drenagem em Diversas Ruas dos Bairros Travessão, Pereque Mirim e Vapapesca (Alta Tensão) –  Fase 02</t>
  </si>
  <si>
    <t>Infraestrutura Urbana em Diversos Bairros do Município - Fase 3</t>
  </si>
  <si>
    <t>Infraestrutura para Adequações e Instalações de Prevenção e Proteção Contra Incêndio nas Edificações das Unidades da Educação e Prédios Próprios Municipais- FINISA</t>
  </si>
  <si>
    <t>PALÁCIO CONSTRUÇÕES LTDA, CNPJ nº 01.321.433/0001-01</t>
  </si>
  <si>
    <t>IVANTUIR BARBOSA PINTO, CNPJ nº 24.894.301/0001-74</t>
  </si>
  <si>
    <t>HABILTECH ENGENHARIA LTDA, CNPJ nº 33.872.983/0001-05</t>
  </si>
  <si>
    <t>SOLOVIA ENGENHARIA E CONSTRUÇÕES, CNPJ nº 08.806.914/0001-56</t>
  </si>
  <si>
    <t>CONSÓRCIO RIO JUQUERIQUERÊ                                          CNPJ/MF nº 46.064.171/0001-85</t>
  </si>
  <si>
    <t>TP 09/22</t>
  </si>
  <si>
    <t>182/22</t>
  </si>
  <si>
    <t>TP 12/22</t>
  </si>
  <si>
    <t>286/22</t>
  </si>
  <si>
    <t>TCL CONSTRUÇÕES E LOCAÇÕES LTDA EPP CNPJ/MF sob n.º 09.174.349/0001-14</t>
  </si>
  <si>
    <t>CP 06/22</t>
  </si>
  <si>
    <t>40/23</t>
  </si>
  <si>
    <t>Infraestrutura de pavimentação em diversas ruas - Golfinho</t>
  </si>
  <si>
    <t>CP 13/22</t>
  </si>
  <si>
    <t>41/23</t>
  </si>
  <si>
    <t>Infraestrutura de pavimentação e drenagem - Golfinho</t>
  </si>
  <si>
    <r>
      <rPr>
        <b/>
        <sz val="32"/>
        <rFont val="Arial"/>
        <family val="2"/>
      </rPr>
      <t>PREFEITURA DA ESTÂNCIA BALNEÁRIA DE CARAGUATATUBA</t>
    </r>
    <r>
      <rPr>
        <b/>
        <sz val="36"/>
        <rFont val="Arial"/>
        <family val="2"/>
      </rPr>
      <t xml:space="preserve">
</t>
    </r>
    <r>
      <rPr>
        <b/>
        <sz val="26"/>
        <rFont val="Arial"/>
        <family val="2"/>
      </rPr>
      <t>ESTADO DE SÃO PAULO</t>
    </r>
  </si>
  <si>
    <t>CC 01/23</t>
  </si>
  <si>
    <t>CC 02/23</t>
  </si>
  <si>
    <t xml:space="preserve"> 09/03/2023</t>
  </si>
  <si>
    <t xml:space="preserve"> 13/03/2023</t>
  </si>
  <si>
    <t>PP 64/22</t>
  </si>
  <si>
    <t>PP 65/22</t>
  </si>
  <si>
    <t>PP 66/22</t>
  </si>
  <si>
    <t>RP de Reforma - SEDUC</t>
  </si>
  <si>
    <t>RP de Reforma - SAÙDE</t>
  </si>
  <si>
    <t>RP de Reforma - ESPORTES E PRÓPRIOS PÚBLICOS</t>
  </si>
  <si>
    <t>66/23</t>
  </si>
  <si>
    <t>69/23</t>
  </si>
  <si>
    <t>199/22</t>
  </si>
  <si>
    <t>200/22</t>
  </si>
  <si>
    <t>201/22</t>
  </si>
  <si>
    <t>104/23</t>
  </si>
  <si>
    <t>CC 11/23</t>
  </si>
  <si>
    <t>TP 03/23</t>
  </si>
  <si>
    <t>103/23</t>
  </si>
  <si>
    <t>TP 04/23</t>
  </si>
  <si>
    <t>TP 05/23</t>
  </si>
  <si>
    <t>112/23</t>
  </si>
  <si>
    <t>TP 06/23</t>
  </si>
  <si>
    <t>106/23</t>
  </si>
  <si>
    <t>CC 05/23</t>
  </si>
  <si>
    <t>CC 06/23</t>
  </si>
  <si>
    <t>CC 07/23</t>
  </si>
  <si>
    <t>CC 10/23</t>
  </si>
  <si>
    <t>96/23</t>
  </si>
  <si>
    <t>101/23</t>
  </si>
  <si>
    <t>99/23</t>
  </si>
  <si>
    <t>102/23</t>
  </si>
  <si>
    <t>PREFEITURA DA ESTÂNCIA BALNEÁRIA DE CARAGUATATUBA
ESTADO DE SÃO PAULO</t>
  </si>
  <si>
    <r>
      <t>CONSTRUTORA PROGREDIOR LTDA</t>
    </r>
    <r>
      <rPr>
        <sz val="20"/>
        <color theme="1"/>
        <rFont val="Arial"/>
        <family val="2"/>
      </rPr>
      <t>, inscrita no CNPJ nº 59.838.989/0001-10</t>
    </r>
  </si>
  <si>
    <t>JB CONSTRUÇÕES E EMPREENDIMENTOS EIRELI,  CNPJ nº 00.688.529/0001-40</t>
  </si>
  <si>
    <t>105/23</t>
  </si>
  <si>
    <t>10/22</t>
  </si>
  <si>
    <t>Reforma em prédio para unidade de Educação Infantil CEI Estrela Dálva - JD.  Califórnia</t>
  </si>
  <si>
    <t>Execução de muros e reparos em guarda corpos em diversos locais do município</t>
  </si>
  <si>
    <t>Reforma e ampliação do canil e gatil - JD. Britânia</t>
  </si>
  <si>
    <t>Reforma de cobertura e proteção térmica e acústiva - ginásio cide Casa Branca</t>
  </si>
  <si>
    <t>Terraplanagem, contenção e drenagem no Morro da Prainha</t>
  </si>
  <si>
    <t>Reforma da praça de lazer - Reforma da praça de lazer - Bairro Pereque Mirim</t>
  </si>
  <si>
    <t>Infraestrutura elétrica em diversos ginásios do município</t>
  </si>
  <si>
    <t>Pavimentação de diversas ruas da região norte do município de Caraguatatuba/SP</t>
  </si>
  <si>
    <t>OFK ENGENHARIA EIRELI, 
CNPJ nº 10.596.045/0001-24</t>
  </si>
  <si>
    <t>HEBROM CONSTRUÇÕES LTDA, 
CNPJ/MF nº 04.941.945/0001-69,</t>
  </si>
  <si>
    <t>REFAPY CONSTRUTORA EIRELI ME,
 CNPJ/MF nº 22.122.330/0001-92</t>
  </si>
  <si>
    <t>LECOPAV CONSTRUÇÃO E ENGENHARIA LTDA CNPJ nº 08.933.237/0001-37</t>
  </si>
  <si>
    <t>ARAÚJO CONSTRUÇÕES 
CNPJ/MF sob nº 47.209.786/0001-15</t>
  </si>
  <si>
    <t>TRENNA CONSTRUÇÕES LTDA 
CNPJ/MF sob nº 10.526.567/0001-50</t>
  </si>
  <si>
    <t>TP 08/23</t>
  </si>
  <si>
    <t>Infraestrutura urbana de Drenagem - Rua Arthur Bernades - Bairro Poiares</t>
  </si>
  <si>
    <t>170/23</t>
  </si>
  <si>
    <t>EDMILSON PORFÍRIO DA SILVA - LOCAÇÃO E CONSTRUÇÃO CIVIL CNPJ/MF sob n.º 04.859.525/0001-38</t>
  </si>
  <si>
    <t>TP 02/23</t>
  </si>
  <si>
    <t>97/23</t>
  </si>
  <si>
    <t>HABILTECH ENGENHARIA LTDA 
CNPJ nº 33.872.983/0001-05</t>
  </si>
  <si>
    <t>TP 01/23</t>
  </si>
  <si>
    <t>90/23</t>
  </si>
  <si>
    <t>TP 07.23</t>
  </si>
  <si>
    <t>173/23</t>
  </si>
  <si>
    <t xml:space="preserve">Pavimentação e Serviços Complementares - Rua Wagner Ramos Dos Santos </t>
  </si>
  <si>
    <t xml:space="preserve">PRAZO DE EXECUÇÃO </t>
  </si>
  <si>
    <t>MC ENGENHARIA E CONSTRUÇÕES LTDA, 
inscrita no CNPJ n.º 71.654.446/0001-88</t>
  </si>
  <si>
    <t>TECPAR PAVIMENTAÇÃO ECOLÓGICA E SANEAMENTO LTDA,
 inscrita no CNPJ n.º 11.744.028/0001-50</t>
  </si>
  <si>
    <t xml:space="preserve"> 100% - OBRA CONCLÚIDA</t>
  </si>
  <si>
    <t>SEM ORDEM DE SERVIÇO EMITIDA</t>
  </si>
  <si>
    <t>MACOR ENGENHARIA CONSTRUCOES E COMERCIO LTDA,  CNPJ sob n.º 57.646.374/0001-04</t>
  </si>
  <si>
    <t>Construção de Salão Multiuso no Campo Fortaliza - Bairro Travessão</t>
  </si>
  <si>
    <t>Reforma da Praça de Lazer - bairro Porto Novo - Convênio Estadual</t>
  </si>
  <si>
    <t>Construção da Praça de Lazer - bairro Recanto do Sol - Convênio Estadual</t>
  </si>
  <si>
    <t>Reforma de Praça de Lazer - Bairro Indaiá - Convênio Estadual</t>
  </si>
  <si>
    <t>Reforma de Praça de Lazer - Bairro Massaguaçu - Convênio Estadual</t>
  </si>
  <si>
    <t>Infraestrutura de Ciclovia na Região Norte no Municipio - Convênio Estadual</t>
  </si>
  <si>
    <t>Pavimentação nas Regiões Central e Norte no Município -  Convênio Federal</t>
  </si>
  <si>
    <t>Pavimentação em diversas ruas da Região Norte no Municipio -  Convênio Federal</t>
  </si>
  <si>
    <t>Pavimentação Asfáltica na Região Sul do Município -  Convênio Federal</t>
  </si>
  <si>
    <t>MRS CONSTRUTORA LTDA,  
CNPJ  nº 42.464.272/0001-92</t>
  </si>
  <si>
    <t>ARAUCARIA SERVIÇOS DA CONSTRUÇÃO CIVIL LTDA  
CNPJ/MF nº 11.662.234/0001-10</t>
  </si>
  <si>
    <t>BANDEIRA COMERCIO E SERVIÇOS DE LOCAÇÃO DE EQUIPAMENTOS ELETRÔNICOS LTDA, 
 CNPJ/MF nº 19.842.108/0001-50</t>
  </si>
  <si>
    <t>100% - OBRA CONCLUÍDA</t>
  </si>
  <si>
    <t>EM RESCISÃO CONTRATUAL</t>
  </si>
  <si>
    <t>TP 11/23</t>
  </si>
  <si>
    <t>Reforma para implantação do CEI do bairro Getuba - FINANCIAMENTO BB</t>
  </si>
  <si>
    <t>AVC FIRE INSTALAÇÃO E VENDA DE EQUIPAMENTOS EIRELI - CNPJ nº 37.134.629/0001-34</t>
  </si>
  <si>
    <t>Execução de Obras de Drenagem na Avenida José Cândido Cappelli - bairro Porto Novo - DESENVOLVE SP</t>
  </si>
  <si>
    <t>TP 13/23</t>
  </si>
  <si>
    <t>TP 14/23</t>
  </si>
  <si>
    <t>Execução de obras de Canal Extravasor para Drenagem - bairro Massaguaçu - DESENVOLVE SP</t>
  </si>
  <si>
    <t>29/2024</t>
  </si>
  <si>
    <t>TP 15/23</t>
  </si>
  <si>
    <t>Execução de obras de Drenagem na Rua Abra de Dentro - bairro Pegorelli - DESENVOLVE SP</t>
  </si>
  <si>
    <t>TP 16/23</t>
  </si>
  <si>
    <t>30/2024</t>
  </si>
  <si>
    <t>TP 17/23</t>
  </si>
  <si>
    <t>TP 18/23</t>
  </si>
  <si>
    <t>TP 19/23</t>
  </si>
  <si>
    <t>TP 21/23</t>
  </si>
  <si>
    <t>TP 22/23</t>
  </si>
  <si>
    <t>TP 23/23</t>
  </si>
  <si>
    <t>TP 24/23</t>
  </si>
  <si>
    <t>TP 25/23</t>
  </si>
  <si>
    <t>42/2024</t>
  </si>
  <si>
    <t>43/2024</t>
  </si>
  <si>
    <t>40/2024</t>
  </si>
  <si>
    <t>31/2024</t>
  </si>
  <si>
    <t>34/2024</t>
  </si>
  <si>
    <t>41/2024</t>
  </si>
  <si>
    <t>Execução de obras de Drenagem - bairro Tinga - DESENVOLVE SP</t>
  </si>
  <si>
    <t xml:space="preserve"> 06/03/2024</t>
  </si>
  <si>
    <t>Execução de obras de Drenagem - bairro Cidade Jardim - DESENVOLVE SP</t>
  </si>
  <si>
    <t>Execução de obras de Drenagem na Rua Sebastião Francisco - bairro Travessão - DESENVOLVE SP</t>
  </si>
  <si>
    <t>Execução de obras de Drenagem - bairro Olaria - DESENVOLVE SP</t>
  </si>
  <si>
    <t>AGUARDANDO OS</t>
  </si>
  <si>
    <t>CP 06/23</t>
  </si>
  <si>
    <t>CP 07/23</t>
  </si>
  <si>
    <t>CP 09/23</t>
  </si>
  <si>
    <t>CP 08/23</t>
  </si>
  <si>
    <t>CP 10/23</t>
  </si>
  <si>
    <t>-</t>
  </si>
  <si>
    <t xml:space="preserve">BALEARES CONSTRUTORA LTDA
CNPJ n.º 40.803.971/0001-94
</t>
  </si>
  <si>
    <t xml:space="preserve">J. R. CONSTRUTORA E TERRAPLANAGEM LTDA
CNPJ n.º 01.963.124/0001-35
</t>
  </si>
  <si>
    <t xml:space="preserve">ERA TÉCNICA ENGENHARIA CONSTRUÇÕES E SERVIÇOS LTDA
CNPJ n.º 65.035.222/0001-95
</t>
  </si>
  <si>
    <t xml:space="preserve">TERRAX CONSTRUÇÕES LTDA
CNPJ n.º 26.811.740/0001-00
</t>
  </si>
  <si>
    <t xml:space="preserve">SANORTE SANEAMENTO E LOCAÇÕES EIRELI
CNPJ n.º 08.762.145/0001-31
</t>
  </si>
  <si>
    <r>
      <t xml:space="preserve">Execução de obras de Drenagem - bairro Rio do Ouro - </t>
    </r>
    <r>
      <rPr>
        <sz val="16"/>
        <color theme="1"/>
        <rFont val="Cambria"/>
        <family val="1"/>
        <scheme val="major"/>
      </rPr>
      <t>DESENVOLVE SP</t>
    </r>
  </si>
  <si>
    <r>
      <t xml:space="preserve">Execução de obras de Drenagem - bairro Pontal Santa Marina - </t>
    </r>
    <r>
      <rPr>
        <sz val="16"/>
        <color theme="1"/>
        <rFont val="Cambria"/>
        <family val="1"/>
        <scheme val="major"/>
      </rPr>
      <t>DESENVOLVE SP</t>
    </r>
  </si>
  <si>
    <r>
      <t>Execução de obras de Drenagem - bairro Verdemare -</t>
    </r>
    <r>
      <rPr>
        <sz val="16"/>
        <color theme="1"/>
        <rFont val="Cambria"/>
        <family val="1"/>
        <scheme val="major"/>
      </rPr>
      <t xml:space="preserve"> DESENVOLVE SP</t>
    </r>
  </si>
  <si>
    <t>LOCAL DA OBRA</t>
  </si>
  <si>
    <t xml:space="preserve">Av. Dr. Altino Arantes - Centro </t>
  </si>
  <si>
    <t xml:space="preserve">Avenida Alice Arouca, entre Alameda dos Pindas e Rua E1, Balneário Recanto do Sol - Golfinho </t>
  </si>
  <si>
    <t>Avenida Mato Grosso / Avenida Amazonas / Avenida Pernambuco</t>
  </si>
  <si>
    <t>Avenida Herman Pereira de Faria, esquina com Rua Irmã Lucilia</t>
  </si>
  <si>
    <t>Rua Arthur Bernades - Bairro Poiares</t>
  </si>
  <si>
    <t>Foz do Rio Juqueriquerê</t>
  </si>
  <si>
    <t>Av. Alice Arouca / Av. Domingos Martins Cabrera</t>
  </si>
  <si>
    <t xml:space="preserve"> Rua Virgina da Luz Ferreira e Rua Santa Rita de Cassia</t>
  </si>
  <si>
    <t>Rua José Candido, Rua José Paes de Oliveira e Av. Primeiro de Maio</t>
  </si>
  <si>
    <t xml:space="preserve"> Rua Maria das Dores Veloso de Medeiros / Rua Itália Baffi Magni / Avenida Regina Margarete Passos</t>
  </si>
  <si>
    <t>Rua Guilherme Ribeiro de Faria / Rua Herondino de Faria</t>
  </si>
  <si>
    <t>Alameda dos Cedros do Libano / Alameda Das Palmeiras</t>
  </si>
  <si>
    <t xml:space="preserve">Rua Sebastião Francisco - bairro Travessão </t>
  </si>
  <si>
    <t xml:space="preserve">Rua Virgina da Luz Ferreira / Rua Santa Rita de Cassia </t>
  </si>
  <si>
    <t xml:space="preserve"> Avenida Amazonas / Avenida Piauí e Rua Benedita Alves Cruz </t>
  </si>
  <si>
    <t xml:space="preserve"> Rua Lourival de Oliveira</t>
  </si>
  <si>
    <t>Rua Antônio Carlos Quental Simas</t>
  </si>
  <si>
    <t>Av. Um, Rua Victor Moises Kfour / Rua Japura / Rua Dr. Sidnei de Oliveira Andrade</t>
  </si>
  <si>
    <t>Rua Augusto José Leite / Rua José Lopes / Rua Antonio Teles de Souza / Rua Quatro / Rua 9 / Rua Sete</t>
  </si>
  <si>
    <t>Avenida Avelino Alves - Pegorelli</t>
  </si>
  <si>
    <t>Rua Alvarenga Peixoto - Jardim Aruan</t>
  </si>
  <si>
    <t>46/24</t>
  </si>
  <si>
    <t>Rua Wagner Ramos Dos Santos - Jorgin Mar</t>
  </si>
  <si>
    <t>Av. José da Costa Pinheiro Jr. - Pereque Mirim</t>
  </si>
  <si>
    <t>Diversos locais</t>
  </si>
  <si>
    <t>Avenida Marginal Getuba  Getuba</t>
  </si>
  <si>
    <t>Av. José Geraldo Fernandes - Pereuqe Mirimn</t>
  </si>
  <si>
    <t>Rua Abra de Dentro - Pegorelli</t>
  </si>
  <si>
    <r>
      <t>Execução de obras de Drenagem - bairro Centro -</t>
    </r>
    <r>
      <rPr>
        <sz val="16"/>
        <color theme="1"/>
        <rFont val="Cambria"/>
        <family val="1"/>
        <scheme val="major"/>
      </rPr>
      <t xml:space="preserve"> DESENVOLVE SP</t>
    </r>
  </si>
  <si>
    <t>Rua Mirante do Camaroeiro   Balneário Camburí</t>
  </si>
  <si>
    <t>Execução de obras de Drenagem na Rua Henrique Maximiliano - bairro Travessão - DESENVOLVE SP</t>
  </si>
  <si>
    <t xml:space="preserve">Rua João Carlos Balio / Rua Henrique Maximiliano Coelho Neto - bairro Travessão </t>
  </si>
  <si>
    <t>Loteamento Mar verde</t>
  </si>
  <si>
    <t xml:space="preserve">Principais trajetos: av. rio Branco e Av. José Herculano  </t>
  </si>
  <si>
    <t>Pereque Mirim, Jd. Tarumãs, Travessão, Morro Do Algodão, Golfinho, Pontal Santa Marina, Jd. Britânia, Indaiá, Delfin Verde, Capricórnio II, Balneário Hawaí, Massaguaçú Jd. do Sol, Morada Do Mar E Verde Mar, Rio Do Ouro, Jaraguazinho, Benfica E Jardim Terralão</t>
  </si>
  <si>
    <t>Rua Santos, Rua João Lopes, Rua Ana Dantas , Rua Aurora Suzano Rebelo, Travessia Rod. Hipólito do Rego, Rua das Missões, Rua Alta Tensão, Rua Alta Tensão - trecho 2, Rua Vitorino dos Santos - Vapapesca</t>
  </si>
  <si>
    <t>Rua Thereza Pecini Varago Romanini (antiga Rua Cinco), Rua Doze, Rua 15, Ligação da Rua Quinze com a Rua Doze e Rua Dezesseis – Capricórnio II</t>
  </si>
  <si>
    <t xml:space="preserve">CEI/EMEI ADI Adriana Aparecida Cassiano - Rua São Roque, Perequê Mirim
CEI/EMEI PROF.ª Maria Carlita Saraiva Guedes - Rua Barbara Rocha Essias, Morro do Algodão
CEI Do Massaguaçu - antigo cras - Rua José Jeronimo Soares – Massaguaçu 
CEI/EMEI PROF.ª Vera Da Silva Santos - Rua das Azeléias – Portal da Fazendinha
EE PROF.ª Maria Ester Das Neves Dutra Damásio - Rua Olavo Bilac, Morro do Algodão
</t>
  </si>
  <si>
    <t>100% obra concluída</t>
  </si>
  <si>
    <t xml:space="preserve">Avenidas Inácio Batista de Faria, Pedro Reginaldo da Costa, Emilio Mansano Lhorente, Manoel Avelino dos Santos, Thereza Albino Chacon e Rua Andradina Garcia dos Reis
</t>
  </si>
  <si>
    <t>100% OBRA CONCLUIDA</t>
  </si>
  <si>
    <t>100% Obra concluída</t>
  </si>
  <si>
    <t>CP 06/24</t>
  </si>
  <si>
    <t>CP 05/24</t>
  </si>
  <si>
    <t>119/24</t>
  </si>
  <si>
    <t>Urbanização da Raiz e Molhe Norte no Enrocamento da Foz do 
Rio Juqueriquerê - DESENVOLVE SP</t>
  </si>
  <si>
    <t>Foz do 
Rio Juqueriquerê</t>
  </si>
  <si>
    <t>116/24</t>
  </si>
  <si>
    <t>Revestimento em Concreto Projetado em Galeria na Rua Alta Tensão -
Bairro Perequê-Mirim</t>
  </si>
  <si>
    <t>J. R. CONSTRUTORA E TERRAPLANAGEM LTDA
CNPJ n.º 01.963.124/0001-35</t>
  </si>
  <si>
    <t>CONSTRUTORA PROGREDIOR LTDA,
CNPJ nº 59.838.989/0001-10</t>
  </si>
  <si>
    <t>Rua Alta Tensão - Bairro Perequê-Mirim</t>
  </si>
  <si>
    <t>CP 09/24</t>
  </si>
  <si>
    <t>158/24</t>
  </si>
  <si>
    <t>Infraestrutura Urbana na Avenida Domingos Martins Cabreira e 
Avenida Pedro Reginaldo da Costa – bairro Recanto do Sol e Balneário dos Golfinhos,</t>
  </si>
  <si>
    <t>Avenida Domingos Martins Cabreira e 
Avenida Pedro Reginaldo da Costa</t>
  </si>
  <si>
    <t>27/24</t>
  </si>
  <si>
    <t>28/24</t>
  </si>
  <si>
    <t>45/24</t>
  </si>
  <si>
    <t>33/24</t>
  </si>
  <si>
    <t>23/24</t>
  </si>
  <si>
    <t>36/24</t>
  </si>
  <si>
    <t>32/24</t>
  </si>
  <si>
    <t>37/24</t>
  </si>
  <si>
    <t>38/24</t>
  </si>
  <si>
    <t>SANEEL SERVIÇOS TERCERIZADOS LTDA - 
CNPJ/MF  nº 42.956.991/0001-20</t>
  </si>
  <si>
    <t>HABILTECH ENGENHARIA LTDA CNPJ/MF- n.º33.872.983/0001-05</t>
  </si>
  <si>
    <t>HABILTECH ENGENHARIA LTDA CNPJ/MF -  n.º33.872.983/0001-05</t>
  </si>
  <si>
    <t>R. S. RAZUK CONSTRUÇÕES E PROJETOS 
- CNPJ n.º 29.574.617/0001-00</t>
  </si>
  <si>
    <t>J. R. CONSTRUTORA E TERRAPLANAGEM LTDA - CNPJ nº 01.963.124/0001-35</t>
  </si>
  <si>
    <t>RR CONSTRUÇÕES E MATERIAIS DE CONSTRUÇÃO UNIPESSOAL LTDA - CNPJ nº 18.835.435/0001-11</t>
  </si>
  <si>
    <t>J. R. CONSTRUTORA E TERRAPLANAGEM LTDA -  CNPJ/MF nº 01.963.124/0001/35</t>
  </si>
  <si>
    <t>COMPEC GALASSO ENGENHARIA E CONSTRUÇÕES LTDA - CNPJ/MF nº 09.033.330/0001-58</t>
  </si>
  <si>
    <t>HABILTECH ENGENHARIA LTDA - CNPJ/MF nº 33.872.983/0001-05</t>
  </si>
  <si>
    <t>PALÁCIO CONSTRUÇÕES LTDA - CNPJ nº 01.321.433/0001-01</t>
  </si>
  <si>
    <t>CONSTRUMEDICI ENGENHARIA E COMÉRCIO LTDA - CNPJ nº 46.044.392/0001-91</t>
  </si>
  <si>
    <t xml:space="preserve">BALEARES CONSTRUTORA LTDA -
CNPJ n.º 40.803.971/0001-94
</t>
  </si>
  <si>
    <t xml:space="preserve">OFK ENGENHARIA LTDA
- CNPJ n.º 10.596.045/0001-24
</t>
  </si>
  <si>
    <t>PALÁCIO CONSTRUÇÕES LTDA - CNPJ n.º 01.321.433/0001-01</t>
  </si>
  <si>
    <t xml:space="preserve">A. M. F. COMPANY AMBIENTAL LTDA - CNPJ n.º 21.180.813/0001-80
</t>
  </si>
  <si>
    <t xml:space="preserve">AVC FIRE INSTALAÇÃO E VENDA DE EQUIPAMENTOS EIRELI - CNPJ n.º 37.134.629/0001-34
</t>
  </si>
  <si>
    <t xml:space="preserve">COMPEC GALASSO ENGENHARIA E CONSTRUÇÕES LTDA -CNPJ n.º 09.033.330/0001-58
</t>
  </si>
  <si>
    <t xml:space="preserve">COMPEC GALASSO ENGENHARIA E CONSTRUÇÕES LTDA - CNPJ n.º 09.033.330/0001-58
</t>
  </si>
  <si>
    <t xml:space="preserve">PALÁCIO CONSTRUÇÕES LTDA - CNPJ n.º 01.321.433/0001-01
</t>
  </si>
  <si>
    <t>J. R. CONSTRUTORA E TERRAPLANAGEM LTDA - CNPJ n.º 01.963.124/0001-35</t>
  </si>
  <si>
    <t xml:space="preserve">ERA TÉCNICA ENGENHARIA CONSTRUÇÕES E SERVIÇOS LTDA - CNPJ n.º 65.035.222/0001-95
</t>
  </si>
  <si>
    <t>IDEAL 
INFRAESTRUTURA E MONTAGEM LTDA - CNPJ n.º 04.690.015/0001-80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</si>
</sst>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  <numFmt numFmtId="167" formatCode="[$-F800]dddd\,\ mmmm\ dd\,\ yyyy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b/>
      <sz val="36"/>
      <name val="Arial"/>
      <family val="2"/>
    </font>
    <font>
      <b/>
      <sz val="32"/>
      <name val="Arial"/>
      <family val="2"/>
    </font>
    <font>
      <b/>
      <sz val="26"/>
      <name val="Arial"/>
      <family val="2"/>
    </font>
    <font>
      <sz val="36"/>
      <name val="Cambria"/>
      <family val="1"/>
      <scheme val="major"/>
    </font>
    <font>
      <sz val="16"/>
      <color theme="1"/>
      <name val="Cambria"/>
      <family val="1"/>
      <scheme val="maj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13">
    <xf numFmtId="0" fontId="0" fillId="0" borderId="0" xfId="0"/>
    <xf numFmtId="0" fontId="25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9" fontId="26" fillId="0" borderId="10" xfId="44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/>
    </xf>
    <xf numFmtId="14" fontId="27" fillId="0" borderId="0" xfId="0" applyNumberFormat="1" applyFont="1" applyFill="1" applyAlignment="1">
      <alignment horizontal="center" vertical="center"/>
    </xf>
    <xf numFmtId="9" fontId="27" fillId="0" borderId="0" xfId="44" applyFont="1" applyFill="1" applyAlignment="1">
      <alignment horizontal="center" vertical="center"/>
    </xf>
    <xf numFmtId="44" fontId="27" fillId="2" borderId="10" xfId="45" applyFont="1" applyFill="1" applyBorder="1" applyAlignment="1">
      <alignment horizontal="center" vertical="center"/>
    </xf>
    <xf numFmtId="44" fontId="26" fillId="0" borderId="10" xfId="45" applyFont="1" applyFill="1" applyBorder="1" applyAlignment="1">
      <alignment horizontal="center" vertical="center" wrapText="1"/>
    </xf>
    <xf numFmtId="44" fontId="27" fillId="0" borderId="0" xfId="45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4" fontId="27" fillId="2" borderId="10" xfId="0" applyNumberFormat="1" applyFont="1" applyFill="1" applyBorder="1" applyAlignment="1">
      <alignment horizontal="center" vertical="center" wrapText="1"/>
    </xf>
    <xf numFmtId="0" fontId="30" fillId="2" borderId="0" xfId="0" applyFont="1" applyFill="1"/>
    <xf numFmtId="4" fontId="24" fillId="0" borderId="10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4" fontId="0" fillId="0" borderId="0" xfId="0" applyNumberFormat="1"/>
    <xf numFmtId="0" fontId="29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vertical="center" wrapText="1"/>
    </xf>
    <xf numFmtId="0" fontId="24" fillId="2" borderId="10" xfId="0" applyNumberFormat="1" applyFont="1" applyFill="1" applyBorder="1" applyAlignment="1">
      <alignment horizontal="center" vertical="center" wrapText="1"/>
    </xf>
    <xf numFmtId="14" fontId="28" fillId="2" borderId="10" xfId="0" applyNumberFormat="1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vertical="center" wrapText="1"/>
    </xf>
    <xf numFmtId="44" fontId="24" fillId="2" borderId="10" xfId="45" applyFont="1" applyFill="1" applyBorder="1" applyAlignment="1">
      <alignment horizontal="center" vertical="center" wrapText="1"/>
    </xf>
    <xf numFmtId="4" fontId="28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/>
    </xf>
    <xf numFmtId="0" fontId="23" fillId="2" borderId="0" xfId="0" applyFont="1" applyFill="1" applyAlignment="1">
      <alignment horizontal="center" vertical="center"/>
    </xf>
    <xf numFmtId="165" fontId="27" fillId="2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164" fontId="27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14" fontId="28" fillId="0" borderId="10" xfId="0" applyNumberFormat="1" applyFont="1" applyFill="1" applyBorder="1" applyAlignment="1">
      <alignment horizontal="center" vertical="center" wrapText="1"/>
    </xf>
    <xf numFmtId="44" fontId="28" fillId="0" borderId="10" xfId="0" applyNumberFormat="1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/>
    </xf>
    <xf numFmtId="14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64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9" fontId="24" fillId="2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0" fontId="24" fillId="2" borderId="10" xfId="0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64" fontId="27" fillId="2" borderId="10" xfId="0" applyNumberFormat="1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/>
    </xf>
    <xf numFmtId="14" fontId="24" fillId="2" borderId="0" xfId="0" applyNumberFormat="1" applyFont="1" applyFill="1" applyAlignment="1">
      <alignment horizontal="center" vertical="center" wrapText="1"/>
    </xf>
    <xf numFmtId="164" fontId="24" fillId="0" borderId="10" xfId="0" applyNumberFormat="1" applyFont="1" applyFill="1" applyBorder="1" applyAlignment="1">
      <alignment horizontal="center" vertical="center"/>
    </xf>
    <xf numFmtId="44" fontId="24" fillId="0" borderId="10" xfId="45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14" fontId="24" fillId="0" borderId="0" xfId="0" applyNumberFormat="1" applyFont="1" applyFill="1" applyAlignment="1">
      <alignment horizontal="center" vertical="center" wrapText="1"/>
    </xf>
    <xf numFmtId="166" fontId="27" fillId="0" borderId="10" xfId="45" quotePrefix="1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14" fontId="0" fillId="0" borderId="0" xfId="0" applyNumberFormat="1"/>
    <xf numFmtId="9" fontId="24" fillId="0" borderId="10" xfId="0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 wrapText="1"/>
    </xf>
    <xf numFmtId="0" fontId="30" fillId="0" borderId="0" xfId="0" applyFont="1" applyFill="1"/>
    <xf numFmtId="164" fontId="27" fillId="0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14" fontId="27" fillId="0" borderId="10" xfId="0" applyNumberFormat="1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 wrapText="1"/>
    </xf>
    <xf numFmtId="9" fontId="27" fillId="2" borderId="10" xfId="44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14" fontId="26" fillId="2" borderId="10" xfId="0" applyNumberFormat="1" applyFont="1" applyFill="1" applyBorder="1" applyAlignment="1">
      <alignment horizontal="center" vertical="center" wrapText="1"/>
    </xf>
    <xf numFmtId="167" fontId="27" fillId="2" borderId="10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center" wrapText="1"/>
    </xf>
    <xf numFmtId="44" fontId="27" fillId="2" borderId="10" xfId="45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9" fontId="24" fillId="0" borderId="10" xfId="44" applyFont="1" applyFill="1" applyBorder="1" applyAlignment="1">
      <alignment horizontal="center" vertical="center" wrapText="1"/>
    </xf>
    <xf numFmtId="9" fontId="27" fillId="35" borderId="10" xfId="44" applyFont="1" applyFill="1" applyBorder="1" applyAlignment="1">
      <alignment horizontal="center" vertical="center" wrapText="1"/>
    </xf>
    <xf numFmtId="14" fontId="27" fillId="34" borderId="10" xfId="0" applyNumberFormat="1" applyFont="1" applyFill="1" applyBorder="1" applyAlignment="1">
      <alignment horizontal="center" vertical="center"/>
    </xf>
    <xf numFmtId="14" fontId="27" fillId="34" borderId="10" xfId="0" applyNumberFormat="1" applyFont="1" applyFill="1" applyBorder="1" applyAlignment="1">
      <alignment horizontal="center" vertical="center" wrapText="1"/>
    </xf>
    <xf numFmtId="14" fontId="27" fillId="34" borderId="0" xfId="0" applyNumberFormat="1" applyFont="1" applyFill="1" applyAlignment="1">
      <alignment horizontal="center" vertical="center"/>
    </xf>
    <xf numFmtId="44" fontId="26" fillId="2" borderId="10" xfId="45" applyFont="1" applyFill="1" applyBorder="1" applyAlignment="1">
      <alignment horizontal="center" vertical="center" wrapText="1"/>
    </xf>
    <xf numFmtId="44" fontId="27" fillId="2" borderId="10" xfId="0" applyNumberFormat="1" applyFont="1" applyFill="1" applyBorder="1" applyAlignment="1">
      <alignment horizontal="center" vertical="center" wrapText="1"/>
    </xf>
    <xf numFmtId="166" fontId="27" fillId="2" borderId="10" xfId="45" quotePrefix="1" applyNumberFormat="1" applyFont="1" applyFill="1" applyBorder="1" applyAlignment="1">
      <alignment horizontal="center" vertical="center" wrapText="1"/>
    </xf>
    <xf numFmtId="44" fontId="27" fillId="2" borderId="0" xfId="45" applyFont="1" applyFill="1" applyAlignment="1">
      <alignment horizontal="center" vertical="center"/>
    </xf>
    <xf numFmtId="9" fontId="26" fillId="2" borderId="10" xfId="44" applyFont="1" applyFill="1" applyBorder="1" applyAlignment="1">
      <alignment horizontal="center" vertical="center" wrapText="1"/>
    </xf>
    <xf numFmtId="9" fontId="27" fillId="2" borderId="0" xfId="44" applyFont="1" applyFill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9" fontId="24" fillId="0" borderId="10" xfId="44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 wrapText="1"/>
    </xf>
    <xf numFmtId="9" fontId="24" fillId="2" borderId="10" xfId="44" applyFont="1" applyFill="1" applyBorder="1" applyAlignment="1">
      <alignment horizontal="center" vertical="center"/>
    </xf>
    <xf numFmtId="44" fontId="27" fillId="0" borderId="10" xfId="0" applyNumberFormat="1" applyFont="1" applyFill="1" applyBorder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/>
    </xf>
    <xf numFmtId="4" fontId="27" fillId="0" borderId="10" xfId="0" applyNumberFormat="1" applyFont="1" applyFill="1" applyBorder="1" applyAlignment="1">
      <alignment horizontal="center" vertical="center" wrapText="1"/>
    </xf>
    <xf numFmtId="164" fontId="27" fillId="36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vertical="center" wrapText="1"/>
    </xf>
    <xf numFmtId="0" fontId="24" fillId="0" borderId="10" xfId="0" applyFont="1" applyFill="1" applyBorder="1"/>
    <xf numFmtId="165" fontId="27" fillId="0" borderId="10" xfId="0" applyNumberFormat="1" applyFont="1" applyFill="1" applyBorder="1" applyAlignment="1">
      <alignment horizontal="center" vertical="center" wrapText="1"/>
    </xf>
    <xf numFmtId="14" fontId="24" fillId="0" borderId="0" xfId="0" applyNumberFormat="1" applyFont="1" applyFill="1" applyBorder="1" applyAlignment="1">
      <alignment horizontal="center" vertical="center" wrapText="1"/>
    </xf>
    <xf numFmtId="44" fontId="24" fillId="0" borderId="10" xfId="0" applyNumberFormat="1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/>
    </xf>
    <xf numFmtId="0" fontId="25" fillId="2" borderId="10" xfId="0" applyFont="1" applyFill="1" applyBorder="1"/>
    <xf numFmtId="0" fontId="21" fillId="2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36" borderId="0" xfId="0" applyFont="1" applyFill="1" applyAlignment="1">
      <alignment horizontal="center" vertical="center"/>
    </xf>
    <xf numFmtId="0" fontId="22" fillId="36" borderId="0" xfId="0" applyFont="1" applyFill="1" applyAlignment="1">
      <alignment horizontal="center" vertical="center"/>
    </xf>
    <xf numFmtId="0" fontId="23" fillId="36" borderId="0" xfId="0" applyFont="1" applyFill="1" applyAlignment="1">
      <alignment horizontal="center" vertical="center"/>
    </xf>
    <xf numFmtId="9" fontId="24" fillId="0" borderId="10" xfId="44" applyFont="1" applyFill="1" applyBorder="1" applyAlignment="1">
      <alignment horizontal="center" vertical="center" wrapText="1"/>
    </xf>
    <xf numFmtId="49" fontId="27" fillId="2" borderId="10" xfId="44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9" fontId="24" fillId="0" borderId="10" xfId="0" applyNumberFormat="1" applyFont="1" applyFill="1" applyBorder="1" applyAlignment="1">
      <alignment horizontal="center" vertical="center" wrapText="1"/>
    </xf>
    <xf numFmtId="44" fontId="24" fillId="2" borderId="10" xfId="45" applyFont="1" applyFill="1" applyBorder="1" applyAlignment="1">
      <alignment horizontal="center" vertical="center"/>
    </xf>
    <xf numFmtId="9" fontId="24" fillId="2" borderId="10" xfId="0" applyNumberFormat="1" applyFont="1" applyFill="1" applyBorder="1" applyAlignment="1">
      <alignment horizontal="center" vertical="center"/>
    </xf>
    <xf numFmtId="14" fontId="24" fillId="2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165" fontId="27" fillId="2" borderId="10" xfId="0" applyNumberFormat="1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14" fontId="27" fillId="2" borderId="10" xfId="0" applyNumberFormat="1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44" fontId="24" fillId="0" borderId="10" xfId="45" applyFont="1" applyFill="1" applyBorder="1" applyAlignment="1">
      <alignment horizontal="center" vertical="center"/>
    </xf>
  </cellXfs>
  <cellStyles count="46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8AE28A"/>
      <color rgb="FFFFFF99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1631949</xdr:colOff>
      <xdr:row>0</xdr:row>
      <xdr:rowOff>266699</xdr:rowOff>
    </xdr:from>
    <xdr:to>
      <xdr:col>6</xdr:col>
      <xdr:colOff>4122778</xdr:colOff>
      <xdr:row>0</xdr:row>
      <xdr:rowOff>1952625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1949" y="266699"/>
          <a:ext cx="2490829" cy="1685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266699"/>
          <a:ext cx="2494492" cy="16859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ISTRATIVO%202024\LICITA&#199;&#213;ES\ANDAMENTO%20DE%20LICITA&#199;&#213;ES.%20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TUAL"/>
      <sheetName val="TUDO 2017"/>
      <sheetName val="TUDO 2018"/>
      <sheetName val="TUDO 2019"/>
      <sheetName val="Plan2"/>
      <sheetName val="TUDO 2020"/>
      <sheetName val="Plan1"/>
      <sheetName val="vereador"/>
      <sheetName val="TUDO 2021"/>
      <sheetName val="Plan4"/>
      <sheetName val="TUDO 2022"/>
      <sheetName val="TUDO 2023"/>
      <sheetName val="TUDO 2024"/>
      <sheetName val="leandro"/>
    </sheetNames>
    <sheetDataSet>
      <sheetData sheetId="0" refreshError="1">
        <row r="19">
          <cell r="D19" t="str">
            <v>Reforma e ampliação de predios institucionais para criação de salas de Unidades Escolares - FINANCIAMENTO BB</v>
          </cell>
        </row>
        <row r="20">
          <cell r="D20" t="str">
            <v>Execução de Obras de Drenagem - bairro Morro do Algodão - DESENVOLVE SP</v>
          </cell>
        </row>
        <row r="21">
          <cell r="D21" t="str">
            <v>Execução de obras de Drenagem na Avenida Avelino Alves - bairro Pegorelli - DESENVOLVE SP</v>
          </cell>
        </row>
        <row r="22">
          <cell r="D22" t="str">
            <v>Execução de obras de Drenagem na Rua Alvarenga Peixoto - bairro Jardim Aruan - DESENVOLVE SP</v>
          </cell>
        </row>
        <row r="23">
          <cell r="D23" t="str">
            <v>Infraestrutura de Saneamento Básico - Loteamento Mar Verde - LEILAO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0"/>
  <sheetViews>
    <sheetView tabSelected="1" view="pageBreakPreview" topLeftCell="D4" zoomScale="40" zoomScaleNormal="100" zoomScaleSheetLayoutView="40" workbookViewId="0">
      <selection activeCell="K8" sqref="K8"/>
    </sheetView>
  </sheetViews>
  <sheetFormatPr defaultRowHeight="90" customHeight="1"/>
  <cols>
    <col min="1" max="1" width="8.28515625" style="9" hidden="1" customWidth="1"/>
    <col min="2" max="2" width="20" style="9" hidden="1" customWidth="1"/>
    <col min="3" max="3" width="30.140625" style="10" hidden="1" customWidth="1"/>
    <col min="4" max="4" width="30.85546875" style="11" customWidth="1"/>
    <col min="5" max="5" width="28.140625" style="11" hidden="1" customWidth="1"/>
    <col min="6" max="6" width="26.42578125" style="11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2" customWidth="1"/>
    <col min="11" max="11" width="34" style="23" customWidth="1"/>
    <col min="12" max="12" width="44" style="138" customWidth="1"/>
    <col min="13" max="13" width="30.7109375" style="23" hidden="1" customWidth="1"/>
    <col min="14" max="14" width="36.7109375" style="142" customWidth="1"/>
    <col min="15" max="15" width="38.140625" style="144" customWidth="1"/>
    <col min="16" max="16" width="94.28515625" style="12" customWidth="1"/>
    <col min="17" max="17" width="22.28515625" style="14" bestFit="1" customWidth="1"/>
    <col min="18" max="16384" width="9.140625" style="14"/>
  </cols>
  <sheetData>
    <row r="1" spans="1:21" s="112" customFormat="1" ht="162.75" customHeight="1">
      <c r="A1" s="190" t="s">
        <v>99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</row>
    <row r="2" spans="1:21" s="8" customFormat="1" ht="83.25" customHeight="1">
      <c r="A2" s="47"/>
      <c r="B2" s="47"/>
      <c r="C2" s="47"/>
      <c r="D2" s="193" t="s">
        <v>6</v>
      </c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</row>
    <row r="3" spans="1:21" s="6" customFormat="1" ht="116.25" customHeight="1">
      <c r="A3" s="1"/>
      <c r="B3" s="1" t="s">
        <v>4</v>
      </c>
      <c r="C3" s="1" t="s">
        <v>5</v>
      </c>
      <c r="D3" s="43" t="s">
        <v>7</v>
      </c>
      <c r="E3" s="43" t="s">
        <v>3</v>
      </c>
      <c r="F3" s="43" t="s">
        <v>2</v>
      </c>
      <c r="G3" s="45" t="s">
        <v>11</v>
      </c>
      <c r="H3" s="48"/>
      <c r="I3" s="1" t="s">
        <v>1</v>
      </c>
      <c r="J3" s="43" t="s">
        <v>12</v>
      </c>
      <c r="K3" s="20" t="s">
        <v>13</v>
      </c>
      <c r="L3" s="126" t="s">
        <v>130</v>
      </c>
      <c r="M3" s="20" t="s">
        <v>2</v>
      </c>
      <c r="N3" s="139" t="s">
        <v>0</v>
      </c>
      <c r="O3" s="143" t="s">
        <v>14</v>
      </c>
      <c r="P3" s="43" t="s">
        <v>196</v>
      </c>
    </row>
    <row r="4" spans="1:21" s="68" customFormat="1" ht="105" customHeight="1" thickBot="1">
      <c r="A4" s="62"/>
      <c r="B4" s="62"/>
      <c r="C4" s="62"/>
      <c r="D4" s="19" t="s">
        <v>68</v>
      </c>
      <c r="E4" s="19"/>
      <c r="F4" s="19" t="s">
        <v>78</v>
      </c>
      <c r="G4" s="46" t="s">
        <v>138</v>
      </c>
      <c r="H4" s="48"/>
      <c r="I4" s="35"/>
      <c r="J4" s="46" t="s">
        <v>262</v>
      </c>
      <c r="K4" s="66" t="s">
        <v>70</v>
      </c>
      <c r="L4" s="189">
        <v>45649</v>
      </c>
      <c r="M4" s="186"/>
      <c r="N4" s="154">
        <v>284147.51</v>
      </c>
      <c r="O4" s="155">
        <v>0.92</v>
      </c>
      <c r="P4" s="120" t="s">
        <v>198</v>
      </c>
    </row>
    <row r="5" spans="1:21" s="3" customFormat="1" ht="99" customHeight="1">
      <c r="A5" s="192"/>
      <c r="B5" s="192"/>
      <c r="C5" s="192"/>
      <c r="D5" s="61" t="s">
        <v>125</v>
      </c>
      <c r="E5" s="61"/>
      <c r="F5" s="62" t="s">
        <v>126</v>
      </c>
      <c r="G5" s="61" t="s">
        <v>139</v>
      </c>
      <c r="H5" s="48"/>
      <c r="I5" s="156"/>
      <c r="J5" s="62" t="s">
        <v>263</v>
      </c>
      <c r="K5" s="181">
        <v>45043</v>
      </c>
      <c r="L5" s="181">
        <v>45640</v>
      </c>
      <c r="M5" s="186"/>
      <c r="N5" s="22">
        <v>1108904.75</v>
      </c>
      <c r="O5" s="120">
        <v>0.98</v>
      </c>
      <c r="P5" s="188" t="s">
        <v>199</v>
      </c>
      <c r="U5" s="3">
        <v>0</v>
      </c>
    </row>
    <row r="6" spans="1:21" s="3" customFormat="1" ht="99" customHeight="1">
      <c r="A6" s="192"/>
      <c r="B6" s="192"/>
      <c r="C6" s="192"/>
      <c r="D6" s="61" t="s">
        <v>122</v>
      </c>
      <c r="E6" s="61"/>
      <c r="F6" s="62" t="s">
        <v>123</v>
      </c>
      <c r="G6" s="61" t="s">
        <v>140</v>
      </c>
      <c r="H6" s="48"/>
      <c r="I6" s="156"/>
      <c r="J6" s="62" t="s">
        <v>264</v>
      </c>
      <c r="K6" s="185">
        <v>45048</v>
      </c>
      <c r="L6" s="63">
        <v>45655</v>
      </c>
      <c r="M6" s="186"/>
      <c r="N6" s="22">
        <v>404137.69</v>
      </c>
      <c r="O6" s="120">
        <v>0.92</v>
      </c>
      <c r="P6" s="188" t="s">
        <v>200</v>
      </c>
    </row>
    <row r="7" spans="1:21" s="3" customFormat="1" ht="99" customHeight="1">
      <c r="A7" s="175"/>
      <c r="B7" s="175"/>
      <c r="C7" s="175"/>
      <c r="D7" s="61" t="s">
        <v>87</v>
      </c>
      <c r="E7" s="61"/>
      <c r="F7" s="37" t="s">
        <v>88</v>
      </c>
      <c r="G7" s="61" t="s">
        <v>143</v>
      </c>
      <c r="H7" s="158"/>
      <c r="I7" s="156"/>
      <c r="J7" s="61" t="s">
        <v>265</v>
      </c>
      <c r="K7" s="181">
        <v>45217</v>
      </c>
      <c r="L7" s="181">
        <v>45703</v>
      </c>
      <c r="M7" s="186"/>
      <c r="N7" s="96">
        <v>1248101.6000000001</v>
      </c>
      <c r="O7" s="120">
        <v>0.47</v>
      </c>
      <c r="P7" s="61" t="s">
        <v>233</v>
      </c>
    </row>
    <row r="8" spans="1:21" s="29" customFormat="1" ht="116.25" customHeight="1">
      <c r="A8" s="39"/>
      <c r="B8" s="39"/>
      <c r="C8" s="39"/>
      <c r="D8" s="61" t="s">
        <v>10</v>
      </c>
      <c r="E8" s="61"/>
      <c r="F8" s="119" t="s">
        <v>103</v>
      </c>
      <c r="G8" s="46" t="s">
        <v>33</v>
      </c>
      <c r="H8" s="48"/>
      <c r="I8" s="35"/>
      <c r="J8" s="61" t="s">
        <v>266</v>
      </c>
      <c r="K8" s="181">
        <v>44593</v>
      </c>
      <c r="L8" s="180">
        <v>46054</v>
      </c>
      <c r="M8" s="181">
        <f>L8+61</f>
        <v>46115</v>
      </c>
      <c r="N8" s="129">
        <v>28472762.530000001</v>
      </c>
      <c r="O8" s="111">
        <v>0.89</v>
      </c>
      <c r="P8" s="61" t="s">
        <v>221</v>
      </c>
    </row>
    <row r="9" spans="1:21" s="3" customFormat="1" ht="116.25" customHeight="1">
      <c r="A9" s="62"/>
      <c r="B9" s="62"/>
      <c r="C9" s="62"/>
      <c r="D9" s="62" t="s">
        <v>23</v>
      </c>
      <c r="E9" s="62"/>
      <c r="F9" s="62" t="s">
        <v>24</v>
      </c>
      <c r="G9" s="62" t="s">
        <v>35</v>
      </c>
      <c r="H9" s="48"/>
      <c r="I9" s="35"/>
      <c r="J9" s="62" t="s">
        <v>267</v>
      </c>
      <c r="K9" s="185">
        <v>44742</v>
      </c>
      <c r="L9" s="185">
        <v>45654</v>
      </c>
      <c r="M9" s="92"/>
      <c r="N9" s="93">
        <v>3859864.81</v>
      </c>
      <c r="O9" s="188">
        <v>0.95</v>
      </c>
      <c r="P9" s="62" t="s">
        <v>226</v>
      </c>
    </row>
    <row r="10" spans="1:21" s="29" customFormat="1" ht="163.5" customHeight="1">
      <c r="A10" s="145"/>
      <c r="B10" s="145"/>
      <c r="C10" s="145"/>
      <c r="D10" s="183" t="s">
        <v>40</v>
      </c>
      <c r="E10" s="179"/>
      <c r="F10" s="183" t="s">
        <v>41</v>
      </c>
      <c r="G10" s="30" t="s">
        <v>47</v>
      </c>
      <c r="H10" s="184"/>
      <c r="I10" s="33"/>
      <c r="J10" s="179" t="s">
        <v>268</v>
      </c>
      <c r="K10" s="180">
        <v>44865</v>
      </c>
      <c r="L10" s="41">
        <v>45655</v>
      </c>
      <c r="M10" s="89"/>
      <c r="N10" s="129">
        <v>16825103.77</v>
      </c>
      <c r="O10" s="111">
        <v>0.95</v>
      </c>
      <c r="P10" s="179" t="s">
        <v>232</v>
      </c>
      <c r="Q10" s="91"/>
    </row>
    <row r="11" spans="1:21" s="12" customFormat="1" ht="186" customHeight="1">
      <c r="A11" s="61"/>
      <c r="B11" s="61"/>
      <c r="C11" s="61"/>
      <c r="D11" s="62" t="s">
        <v>42</v>
      </c>
      <c r="E11" s="61"/>
      <c r="F11" s="62" t="s">
        <v>43</v>
      </c>
      <c r="G11" s="46" t="s">
        <v>48</v>
      </c>
      <c r="H11" s="159" t="s">
        <v>44</v>
      </c>
      <c r="I11" s="159" t="s">
        <v>44</v>
      </c>
      <c r="J11" s="61" t="s">
        <v>269</v>
      </c>
      <c r="K11" s="181">
        <v>44882</v>
      </c>
      <c r="L11" s="63">
        <v>45977</v>
      </c>
      <c r="M11" s="186"/>
      <c r="N11" s="187">
        <v>19927162.280000001</v>
      </c>
      <c r="O11" s="120">
        <v>0.5</v>
      </c>
      <c r="P11" s="61" t="s">
        <v>231</v>
      </c>
    </row>
    <row r="12" spans="1:21" s="28" customFormat="1" ht="210" customHeight="1">
      <c r="A12" s="145"/>
      <c r="B12" s="145"/>
      <c r="C12" s="145"/>
      <c r="D12" s="183" t="s">
        <v>45</v>
      </c>
      <c r="E12" s="179"/>
      <c r="F12" s="183" t="s">
        <v>46</v>
      </c>
      <c r="G12" s="30" t="s">
        <v>49</v>
      </c>
      <c r="H12" s="184"/>
      <c r="I12" s="33"/>
      <c r="J12" s="179" t="s">
        <v>270</v>
      </c>
      <c r="K12" s="180">
        <v>44813</v>
      </c>
      <c r="L12" s="41">
        <v>45604</v>
      </c>
      <c r="M12" s="89"/>
      <c r="N12" s="129">
        <v>4832344.42</v>
      </c>
      <c r="O12" s="111">
        <v>0.95</v>
      </c>
      <c r="P12" s="179" t="s">
        <v>221</v>
      </c>
    </row>
    <row r="13" spans="1:21" s="12" customFormat="1" ht="116.25" customHeight="1">
      <c r="A13" s="61"/>
      <c r="B13" s="61"/>
      <c r="C13" s="61"/>
      <c r="D13" s="37" t="s">
        <v>63</v>
      </c>
      <c r="E13" s="37"/>
      <c r="F13" s="37" t="s">
        <v>64</v>
      </c>
      <c r="G13" s="62" t="s">
        <v>65</v>
      </c>
      <c r="H13" s="62"/>
      <c r="I13" s="62"/>
      <c r="J13" s="160" t="s">
        <v>271</v>
      </c>
      <c r="K13" s="63">
        <v>44964</v>
      </c>
      <c r="L13" s="181">
        <v>45968</v>
      </c>
      <c r="M13" s="63"/>
      <c r="N13" s="22">
        <v>4230602.66</v>
      </c>
      <c r="O13" s="155">
        <v>0.8</v>
      </c>
      <c r="P13" s="188" t="s">
        <v>203</v>
      </c>
    </row>
    <row r="14" spans="1:21" s="4" customFormat="1" ht="116.25" customHeight="1">
      <c r="A14" s="62"/>
      <c r="B14" s="62"/>
      <c r="C14" s="62"/>
      <c r="D14" s="37" t="s">
        <v>71</v>
      </c>
      <c r="E14" s="37"/>
      <c r="F14" s="37" t="s">
        <v>79</v>
      </c>
      <c r="G14" s="62" t="s">
        <v>74</v>
      </c>
      <c r="H14" s="62"/>
      <c r="I14" s="62"/>
      <c r="J14" s="61" t="s">
        <v>272</v>
      </c>
      <c r="K14" s="63">
        <v>44956</v>
      </c>
      <c r="L14" s="66">
        <v>45321</v>
      </c>
      <c r="M14" s="63"/>
      <c r="N14" s="22">
        <v>17697500</v>
      </c>
      <c r="O14" s="155">
        <v>0.62</v>
      </c>
      <c r="P14" s="61" t="s">
        <v>221</v>
      </c>
    </row>
    <row r="15" spans="1:21" s="31" customFormat="1" ht="116.25" customHeight="1">
      <c r="A15" s="42"/>
      <c r="B15" s="42"/>
      <c r="C15" s="42"/>
      <c r="D15" s="37" t="s">
        <v>72</v>
      </c>
      <c r="E15" s="19"/>
      <c r="F15" s="19" t="s">
        <v>80</v>
      </c>
      <c r="G15" s="46" t="s">
        <v>76</v>
      </c>
      <c r="H15" s="48"/>
      <c r="I15" s="35"/>
      <c r="J15" s="46" t="s">
        <v>101</v>
      </c>
      <c r="K15" s="66">
        <v>44956</v>
      </c>
      <c r="L15" s="52">
        <v>45321</v>
      </c>
      <c r="M15" s="186"/>
      <c r="N15" s="140">
        <v>19993000.010000002</v>
      </c>
      <c r="O15" s="121">
        <v>0.38</v>
      </c>
      <c r="P15" s="61" t="s">
        <v>221</v>
      </c>
    </row>
    <row r="16" spans="1:21" s="4" customFormat="1" ht="123" customHeight="1">
      <c r="A16" s="62"/>
      <c r="B16" s="62"/>
      <c r="C16" s="62"/>
      <c r="D16" s="37" t="s">
        <v>150</v>
      </c>
      <c r="E16" s="19"/>
      <c r="F16" s="19" t="s">
        <v>255</v>
      </c>
      <c r="G16" s="46" t="s">
        <v>151</v>
      </c>
      <c r="H16" s="48"/>
      <c r="I16" s="35"/>
      <c r="J16" s="46" t="s">
        <v>152</v>
      </c>
      <c r="K16" s="66">
        <v>45370</v>
      </c>
      <c r="L16" s="66">
        <v>45703</v>
      </c>
      <c r="M16" s="186"/>
      <c r="N16" s="154">
        <v>1793576.26</v>
      </c>
      <c r="O16" s="155">
        <v>0.7</v>
      </c>
      <c r="P16" s="188" t="s">
        <v>204</v>
      </c>
      <c r="Q16" s="161"/>
    </row>
    <row r="17" spans="1:16" s="4" customFormat="1" ht="100.5" customHeight="1">
      <c r="A17" s="62"/>
      <c r="B17" s="62"/>
      <c r="C17" s="62"/>
      <c r="D17" s="37" t="s">
        <v>154</v>
      </c>
      <c r="E17" s="19"/>
      <c r="F17" s="19" t="s">
        <v>253</v>
      </c>
      <c r="G17" s="46" t="s">
        <v>153</v>
      </c>
      <c r="H17" s="48"/>
      <c r="I17" s="35"/>
      <c r="J17" s="46" t="s">
        <v>273</v>
      </c>
      <c r="K17" s="66">
        <v>45362</v>
      </c>
      <c r="L17" s="63">
        <v>45666</v>
      </c>
      <c r="M17" s="186"/>
      <c r="N17" s="154">
        <v>1390302.79</v>
      </c>
      <c r="O17" s="155">
        <v>0.98</v>
      </c>
      <c r="P17" s="188" t="s">
        <v>205</v>
      </c>
    </row>
    <row r="18" spans="1:16" s="4" customFormat="1" ht="100.5" customHeight="1">
      <c r="A18" s="62"/>
      <c r="B18" s="62"/>
      <c r="C18" s="62"/>
      <c r="D18" s="37" t="s">
        <v>155</v>
      </c>
      <c r="E18" s="19"/>
      <c r="F18" s="19" t="s">
        <v>254</v>
      </c>
      <c r="G18" s="46" t="s">
        <v>156</v>
      </c>
      <c r="H18" s="48"/>
      <c r="I18" s="35"/>
      <c r="J18" s="46" t="s">
        <v>274</v>
      </c>
      <c r="K18" s="66">
        <v>45362</v>
      </c>
      <c r="L18" s="63">
        <v>45696</v>
      </c>
      <c r="M18" s="186"/>
      <c r="N18" s="154">
        <v>2678454.21</v>
      </c>
      <c r="O18" s="155">
        <v>0.95</v>
      </c>
      <c r="P18" s="188" t="s">
        <v>206</v>
      </c>
    </row>
    <row r="19" spans="1:16" s="3" customFormat="1" ht="116.25" customHeight="1">
      <c r="A19" s="62"/>
      <c r="B19" s="62"/>
      <c r="C19" s="62"/>
      <c r="D19" s="65" t="s">
        <v>160</v>
      </c>
      <c r="E19" s="19"/>
      <c r="F19" s="19" t="s">
        <v>259</v>
      </c>
      <c r="G19" s="62" t="s">
        <v>176</v>
      </c>
      <c r="H19" s="48"/>
      <c r="I19" s="35"/>
      <c r="J19" s="62" t="s">
        <v>275</v>
      </c>
      <c r="K19" s="185">
        <v>45362</v>
      </c>
      <c r="L19" s="182">
        <v>45726</v>
      </c>
      <c r="M19" s="92"/>
      <c r="N19" s="162">
        <v>2079123.03</v>
      </c>
      <c r="O19" s="70">
        <v>0.9</v>
      </c>
      <c r="P19" s="188" t="s">
        <v>207</v>
      </c>
    </row>
    <row r="20" spans="1:16" s="59" customFormat="1" ht="90" customHeight="1">
      <c r="A20" s="57"/>
      <c r="B20" s="57"/>
      <c r="C20" s="57"/>
      <c r="D20" s="72" t="s">
        <v>165</v>
      </c>
      <c r="E20" s="51"/>
      <c r="F20" s="51" t="s">
        <v>256</v>
      </c>
      <c r="G20" s="30" t="s">
        <v>180</v>
      </c>
      <c r="H20" s="184"/>
      <c r="I20" s="36"/>
      <c r="J20" s="30" t="s">
        <v>276</v>
      </c>
      <c r="K20" s="52">
        <v>45362</v>
      </c>
      <c r="L20" s="41">
        <v>45664</v>
      </c>
      <c r="M20" s="89"/>
      <c r="N20" s="140">
        <v>1479278.04</v>
      </c>
      <c r="O20" s="121">
        <v>0.85</v>
      </c>
      <c r="P20" s="87" t="s">
        <v>210</v>
      </c>
    </row>
    <row r="21" spans="1:16" s="13" customFormat="1" ht="92.25" hidden="1" customHeight="1">
      <c r="A21" s="65"/>
      <c r="B21" s="65"/>
      <c r="C21" s="65"/>
      <c r="D21" s="37" t="s">
        <v>167</v>
      </c>
      <c r="E21" s="19"/>
      <c r="F21" s="19" t="s">
        <v>173</v>
      </c>
      <c r="G21" s="46" t="s">
        <v>193</v>
      </c>
      <c r="H21" s="48"/>
      <c r="I21" s="35"/>
      <c r="J21" s="46" t="s">
        <v>191</v>
      </c>
      <c r="K21" s="66" t="s">
        <v>181</v>
      </c>
      <c r="L21" s="127" t="s">
        <v>187</v>
      </c>
      <c r="M21" s="186"/>
      <c r="N21" s="140">
        <v>534932.43999999994</v>
      </c>
      <c r="O21" s="121">
        <v>0</v>
      </c>
      <c r="P21" s="188" t="s">
        <v>212</v>
      </c>
    </row>
    <row r="22" spans="1:16" s="53" customFormat="1" ht="300.75" customHeight="1" thickBot="1">
      <c r="A22" s="164" t="s">
        <v>100</v>
      </c>
      <c r="B22" s="148"/>
      <c r="C22" s="148"/>
      <c r="D22" s="72" t="s">
        <v>182</v>
      </c>
      <c r="E22" s="51"/>
      <c r="F22" s="51" t="s">
        <v>257</v>
      </c>
      <c r="G22" s="30" t="str">
        <f>[1]ATUAL!D19</f>
        <v>Reforma e ampliação de predios institucionais para criação de salas de Unidades Escolares - FINANCIAMENTO BB</v>
      </c>
      <c r="H22" s="184"/>
      <c r="I22" s="36"/>
      <c r="J22" s="30" t="s">
        <v>277</v>
      </c>
      <c r="K22" s="52">
        <v>45342</v>
      </c>
      <c r="L22" s="180">
        <v>45704</v>
      </c>
      <c r="M22" s="89"/>
      <c r="N22" s="140">
        <v>2878273.98</v>
      </c>
      <c r="O22" s="121">
        <v>0.85</v>
      </c>
      <c r="P22" s="87" t="s">
        <v>234</v>
      </c>
    </row>
    <row r="23" spans="1:16" s="59" customFormat="1" ht="133.5" customHeight="1">
      <c r="A23" s="165"/>
      <c r="B23" s="165"/>
      <c r="C23" s="10"/>
      <c r="D23" s="72" t="s">
        <v>183</v>
      </c>
      <c r="E23" s="51"/>
      <c r="F23" s="51" t="s">
        <v>258</v>
      </c>
      <c r="G23" s="30" t="str">
        <f>[1]ATUAL!D20</f>
        <v>Execução de Obras de Drenagem - bairro Morro do Algodão - DESENVOLVE SP</v>
      </c>
      <c r="H23" s="184"/>
      <c r="I23" s="36"/>
      <c r="J23" s="30" t="s">
        <v>278</v>
      </c>
      <c r="K23" s="52">
        <v>45362</v>
      </c>
      <c r="L23" s="41">
        <v>45727</v>
      </c>
      <c r="M23" s="89"/>
      <c r="N23" s="140">
        <v>3535208.8</v>
      </c>
      <c r="O23" s="121">
        <v>0.88</v>
      </c>
      <c r="P23" s="87" t="s">
        <v>215</v>
      </c>
    </row>
    <row r="24" spans="1:16" s="59" customFormat="1" ht="90" customHeight="1">
      <c r="A24" s="165"/>
      <c r="B24" s="165"/>
      <c r="C24" s="10"/>
      <c r="D24" s="72" t="s">
        <v>185</v>
      </c>
      <c r="E24" s="51"/>
      <c r="F24" s="51" t="s">
        <v>260</v>
      </c>
      <c r="G24" s="30" t="str">
        <f>[1]ATUAL!D21</f>
        <v>Execução de obras de Drenagem na Avenida Avelino Alves - bairro Pegorelli - DESENVOLVE SP</v>
      </c>
      <c r="H24" s="184"/>
      <c r="I24" s="36"/>
      <c r="J24" s="30" t="s">
        <v>279</v>
      </c>
      <c r="K24" s="52">
        <v>45362</v>
      </c>
      <c r="L24" s="41">
        <v>45727</v>
      </c>
      <c r="M24" s="89"/>
      <c r="N24" s="140">
        <v>3057499.35</v>
      </c>
      <c r="O24" s="121">
        <v>0.87</v>
      </c>
      <c r="P24" s="153" t="s">
        <v>216</v>
      </c>
    </row>
    <row r="25" spans="1:16" s="13" customFormat="1" ht="129.75" customHeight="1">
      <c r="A25" s="166"/>
      <c r="B25" s="166"/>
      <c r="C25" s="167"/>
      <c r="D25" s="37" t="s">
        <v>184</v>
      </c>
      <c r="E25" s="19"/>
      <c r="F25" s="19" t="s">
        <v>261</v>
      </c>
      <c r="G25" s="46" t="str">
        <f>[1]ATUAL!D22</f>
        <v>Execução de obras de Drenagem na Rua Alvarenga Peixoto - bairro Jardim Aruan - DESENVOLVE SP</v>
      </c>
      <c r="H25" s="48"/>
      <c r="I25" s="35"/>
      <c r="J25" s="46" t="s">
        <v>279</v>
      </c>
      <c r="K25" s="66">
        <v>45362</v>
      </c>
      <c r="L25" s="63">
        <v>45726</v>
      </c>
      <c r="M25" s="186"/>
      <c r="N25" s="154">
        <v>3603047.16</v>
      </c>
      <c r="O25" s="155">
        <v>0.63</v>
      </c>
      <c r="P25" s="188" t="s">
        <v>217</v>
      </c>
    </row>
    <row r="26" spans="1:16" s="13" customFormat="1" ht="90" customHeight="1">
      <c r="A26" s="166"/>
      <c r="B26" s="166"/>
      <c r="C26" s="167"/>
      <c r="D26" s="37" t="s">
        <v>186</v>
      </c>
      <c r="E26" s="19"/>
      <c r="F26" s="19" t="s">
        <v>218</v>
      </c>
      <c r="G26" s="46" t="str">
        <f>[1]ATUAL!D23</f>
        <v>Infraestrutura de Saneamento Básico - Loteamento Mar Verde - LEILAO</v>
      </c>
      <c r="H26" s="48"/>
      <c r="I26" s="35"/>
      <c r="J26" s="46" t="s">
        <v>280</v>
      </c>
      <c r="K26" s="66">
        <v>45371</v>
      </c>
      <c r="L26" s="63">
        <v>45857</v>
      </c>
      <c r="M26" s="186"/>
      <c r="N26" s="154">
        <v>15742004.560000001</v>
      </c>
      <c r="O26" s="155">
        <v>0.4</v>
      </c>
      <c r="P26" s="70" t="s">
        <v>229</v>
      </c>
    </row>
    <row r="27" spans="1:16" s="59" customFormat="1" ht="90" customHeight="1">
      <c r="A27" s="165"/>
      <c r="B27" s="165"/>
      <c r="C27" s="10"/>
      <c r="D27" s="72" t="s">
        <v>240</v>
      </c>
      <c r="E27" s="51"/>
      <c r="F27" s="51" t="s">
        <v>244</v>
      </c>
      <c r="G27" s="30" t="s">
        <v>245</v>
      </c>
      <c r="H27" s="184"/>
      <c r="I27" s="36"/>
      <c r="J27" s="30" t="s">
        <v>281</v>
      </c>
      <c r="K27" s="52">
        <v>45502</v>
      </c>
      <c r="L27" s="41">
        <v>45714</v>
      </c>
      <c r="M27" s="89"/>
      <c r="N27" s="140">
        <v>3239261.84</v>
      </c>
      <c r="O27" s="155">
        <v>0.85</v>
      </c>
      <c r="P27" s="153" t="s">
        <v>248</v>
      </c>
    </row>
    <row r="28" spans="1:16" s="170" customFormat="1" ht="90" customHeight="1">
      <c r="A28" s="168"/>
      <c r="B28" s="168"/>
      <c r="C28" s="169"/>
      <c r="D28" s="72" t="s">
        <v>239</v>
      </c>
      <c r="E28" s="51"/>
      <c r="F28" s="51" t="s">
        <v>241</v>
      </c>
      <c r="G28" s="30" t="s">
        <v>242</v>
      </c>
      <c r="H28" s="184"/>
      <c r="I28" s="36"/>
      <c r="J28" s="30" t="s">
        <v>282</v>
      </c>
      <c r="K28" s="52">
        <v>45506</v>
      </c>
      <c r="L28" s="41">
        <v>45962</v>
      </c>
      <c r="M28" s="157"/>
      <c r="N28" s="154">
        <v>6987999.9900000002</v>
      </c>
      <c r="O28" s="155">
        <v>0.25</v>
      </c>
      <c r="P28" s="155" t="s">
        <v>243</v>
      </c>
    </row>
    <row r="29" spans="1:16" ht="180" customHeight="1">
      <c r="D29" s="37" t="s">
        <v>249</v>
      </c>
      <c r="E29" s="19"/>
      <c r="F29" s="19" t="s">
        <v>250</v>
      </c>
      <c r="G29" s="46" t="s">
        <v>251</v>
      </c>
      <c r="H29" s="48"/>
      <c r="I29" s="35"/>
      <c r="J29" s="46" t="s">
        <v>283</v>
      </c>
      <c r="K29" s="66">
        <v>45600</v>
      </c>
      <c r="L29" s="41">
        <v>45965</v>
      </c>
      <c r="M29" s="186"/>
      <c r="N29" s="154">
        <v>2035999.97</v>
      </c>
      <c r="O29" s="121">
        <v>0</v>
      </c>
      <c r="P29" s="61" t="s">
        <v>252</v>
      </c>
    </row>
    <row r="30" spans="1:16" ht="90" customHeight="1">
      <c r="D30" s="37"/>
      <c r="E30" s="19"/>
      <c r="F30" s="19"/>
      <c r="G30" s="46"/>
      <c r="H30" s="48"/>
      <c r="I30" s="35"/>
      <c r="J30" s="46"/>
      <c r="K30" s="66"/>
      <c r="L30" s="41"/>
      <c r="M30" s="125"/>
      <c r="N30" s="140"/>
      <c r="O30" s="121"/>
      <c r="P30" s="37"/>
    </row>
  </sheetData>
  <autoFilter ref="L1:L19"/>
  <mergeCells count="5">
    <mergeCell ref="A1:P1"/>
    <mergeCell ref="A5:A6"/>
    <mergeCell ref="B5:B6"/>
    <mergeCell ref="C5:C6"/>
    <mergeCell ref="D2:P2"/>
  </mergeCells>
  <conditionalFormatting sqref="M4 M14:M30">
    <cfRule type="cellIs" dxfId="21" priority="83" operator="lessThan">
      <formula>43189</formula>
    </cfRule>
  </conditionalFormatting>
  <conditionalFormatting sqref="M9:M12 M5:M7">
    <cfRule type="timePeriod" dxfId="20" priority="69" timePeriod="thisMonth">
      <formula>AND(MONTH(M5)=MONTH(TODAY()),YEAR(M5)=YEAR(TODAY()))</formula>
    </cfRule>
  </conditionalFormatting>
  <printOptions horizontalCentered="1"/>
  <pageMargins left="0.15748031496062992" right="0.19685039370078741" top="0.19685039370078741" bottom="0.39370078740157483" header="0" footer="0"/>
  <pageSetup paperSize="9" scale="28" fitToWidth="3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41"/>
  <sheetViews>
    <sheetView view="pageBreakPreview" topLeftCell="D38" zoomScale="40" zoomScaleNormal="100" zoomScaleSheetLayoutView="40" workbookViewId="0">
      <selection activeCell="L41" sqref="L41"/>
    </sheetView>
  </sheetViews>
  <sheetFormatPr defaultRowHeight="90" customHeight="1"/>
  <cols>
    <col min="1" max="1" width="8.28515625" style="9" hidden="1" customWidth="1"/>
    <col min="2" max="2" width="20" style="9" hidden="1" customWidth="1"/>
    <col min="3" max="3" width="30.140625" style="10" hidden="1" customWidth="1"/>
    <col min="4" max="4" width="30.85546875" style="11" customWidth="1"/>
    <col min="5" max="5" width="28.140625" style="11" hidden="1" customWidth="1"/>
    <col min="6" max="6" width="26.42578125" style="11" customWidth="1"/>
    <col min="7" max="7" width="81.140625" style="3" customWidth="1"/>
    <col min="8" max="8" width="19.28515625" style="3" hidden="1" customWidth="1"/>
    <col min="9" max="9" width="37.85546875" style="3" hidden="1" customWidth="1"/>
    <col min="10" max="10" width="94.28515625" style="12" customWidth="1"/>
    <col min="11" max="11" width="34" style="23" customWidth="1"/>
    <col min="12" max="12" width="37.85546875" style="23" customWidth="1"/>
    <col min="13" max="13" width="30.7109375" style="23" hidden="1" customWidth="1"/>
    <col min="14" max="14" width="36.7109375" style="27" customWidth="1"/>
    <col min="15" max="15" width="36.7109375" style="24" customWidth="1"/>
    <col min="16" max="21" width="9.140625" style="13"/>
    <col min="22" max="16384" width="9.140625" style="14"/>
  </cols>
  <sheetData>
    <row r="1" spans="1:15" s="34" customFormat="1" ht="162.75" customHeight="1">
      <c r="A1" s="205" t="s">
        <v>66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</row>
    <row r="2" spans="1:15" s="8" customFormat="1" ht="83.25" customHeight="1">
      <c r="A2" s="32"/>
      <c r="B2" s="32"/>
      <c r="C2" s="7"/>
      <c r="D2" s="193" t="s">
        <v>6</v>
      </c>
      <c r="E2" s="193"/>
      <c r="F2" s="193"/>
      <c r="G2" s="207"/>
      <c r="H2" s="207"/>
      <c r="I2" s="193"/>
      <c r="J2" s="193"/>
      <c r="K2" s="193"/>
      <c r="L2" s="193"/>
      <c r="M2" s="193"/>
      <c r="N2" s="193"/>
      <c r="O2" s="193"/>
    </row>
    <row r="3" spans="1:15" s="6" customFormat="1" ht="116.25" customHeight="1">
      <c r="A3" s="1"/>
      <c r="B3" s="1" t="s">
        <v>4</v>
      </c>
      <c r="C3" s="5" t="s">
        <v>5</v>
      </c>
      <c r="D3" s="2" t="s">
        <v>7</v>
      </c>
      <c r="E3" s="2" t="s">
        <v>3</v>
      </c>
      <c r="F3" s="15" t="s">
        <v>2</v>
      </c>
      <c r="G3" s="17" t="s">
        <v>11</v>
      </c>
      <c r="H3" s="18"/>
      <c r="I3" s="16" t="s">
        <v>1</v>
      </c>
      <c r="J3" s="2" t="s">
        <v>12</v>
      </c>
      <c r="K3" s="20" t="s">
        <v>13</v>
      </c>
      <c r="L3" s="20" t="s">
        <v>15</v>
      </c>
      <c r="M3" s="20" t="s">
        <v>2</v>
      </c>
      <c r="N3" s="26" t="s">
        <v>0</v>
      </c>
      <c r="O3" s="21" t="s">
        <v>14</v>
      </c>
    </row>
    <row r="4" spans="1:15" s="54" customFormat="1" ht="39.950000000000003" customHeight="1">
      <c r="A4" s="74"/>
      <c r="B4" s="74"/>
      <c r="C4" s="50"/>
      <c r="D4" s="192" t="s">
        <v>93</v>
      </c>
      <c r="E4" s="74"/>
      <c r="F4" s="203" t="s">
        <v>98</v>
      </c>
      <c r="G4" s="208" t="s">
        <v>105</v>
      </c>
      <c r="H4" s="74"/>
      <c r="I4" s="33"/>
      <c r="J4" s="204" t="s">
        <v>116</v>
      </c>
      <c r="K4" s="198">
        <v>45054</v>
      </c>
      <c r="L4" s="209">
        <v>45358</v>
      </c>
      <c r="M4" s="75"/>
      <c r="N4" s="195">
        <v>167610.34</v>
      </c>
      <c r="O4" s="196">
        <v>1</v>
      </c>
    </row>
    <row r="5" spans="1:15" s="54" customFormat="1" ht="39.950000000000003" customHeight="1">
      <c r="A5" s="74"/>
      <c r="B5" s="74"/>
      <c r="C5" s="50"/>
      <c r="D5" s="192"/>
      <c r="E5" s="74"/>
      <c r="F5" s="203"/>
      <c r="G5" s="208"/>
      <c r="H5" s="74"/>
      <c r="I5" s="33"/>
      <c r="J5" s="204"/>
      <c r="K5" s="198"/>
      <c r="L5" s="209"/>
      <c r="M5" s="75"/>
      <c r="N5" s="195"/>
      <c r="O5" s="196"/>
    </row>
    <row r="6" spans="1:15" s="54" customFormat="1" ht="39.950000000000003" customHeight="1">
      <c r="A6" s="74"/>
      <c r="B6" s="74"/>
      <c r="C6" s="50"/>
      <c r="D6" s="192"/>
      <c r="E6" s="74"/>
      <c r="F6" s="203"/>
      <c r="G6" s="208"/>
      <c r="H6" s="74"/>
      <c r="I6" s="33"/>
      <c r="J6" s="204"/>
      <c r="K6" s="198"/>
      <c r="L6" s="209"/>
      <c r="M6" s="75"/>
      <c r="N6" s="195"/>
      <c r="O6" s="196"/>
    </row>
    <row r="7" spans="1:15" ht="90" customHeight="1">
      <c r="D7" s="51" t="s">
        <v>94</v>
      </c>
      <c r="E7" s="51"/>
      <c r="F7" s="51" t="s">
        <v>95</v>
      </c>
      <c r="G7" s="50" t="s">
        <v>104</v>
      </c>
      <c r="H7" s="36"/>
      <c r="I7" s="36"/>
      <c r="J7" s="76" t="s">
        <v>117</v>
      </c>
      <c r="K7" s="77">
        <v>45048</v>
      </c>
      <c r="L7" s="77">
        <v>45353</v>
      </c>
      <c r="M7" s="75">
        <f>L7+60</f>
        <v>45413</v>
      </c>
      <c r="N7" s="55">
        <v>307684.90000000002</v>
      </c>
      <c r="O7" s="83">
        <v>1</v>
      </c>
    </row>
    <row r="8" spans="1:15" s="29" customFormat="1" ht="90" customHeight="1">
      <c r="A8" s="9"/>
      <c r="B8" s="9"/>
      <c r="C8" s="10"/>
      <c r="D8" s="84" t="s">
        <v>36</v>
      </c>
      <c r="E8" s="84"/>
      <c r="F8" s="86" t="s">
        <v>37</v>
      </c>
      <c r="G8" s="84" t="s">
        <v>108</v>
      </c>
      <c r="H8" s="85"/>
      <c r="I8" s="33"/>
      <c r="J8" s="86" t="s">
        <v>113</v>
      </c>
      <c r="K8" s="88">
        <v>44883</v>
      </c>
      <c r="L8" s="71">
        <v>45305</v>
      </c>
      <c r="M8" s="89"/>
      <c r="N8" s="25">
        <v>3101478.83</v>
      </c>
      <c r="O8" s="87">
        <v>1</v>
      </c>
    </row>
    <row r="9" spans="1:15" ht="90" customHeight="1">
      <c r="D9" s="76" t="s">
        <v>57</v>
      </c>
      <c r="E9" s="76"/>
      <c r="F9" s="78" t="s">
        <v>58</v>
      </c>
      <c r="G9" s="76" t="s">
        <v>111</v>
      </c>
      <c r="H9" s="82"/>
      <c r="I9" s="33"/>
      <c r="J9" s="78" t="s">
        <v>59</v>
      </c>
      <c r="K9" s="80">
        <v>44970</v>
      </c>
      <c r="L9" s="71">
        <v>45332</v>
      </c>
      <c r="M9" s="81"/>
      <c r="N9" s="25">
        <v>396155.63</v>
      </c>
      <c r="O9" s="79">
        <v>1</v>
      </c>
    </row>
    <row r="10" spans="1:15" s="54" customFormat="1" ht="39.950000000000003" customHeight="1">
      <c r="A10" s="100"/>
      <c r="B10" s="100"/>
      <c r="C10" s="50"/>
      <c r="D10" s="192" t="s">
        <v>92</v>
      </c>
      <c r="E10" s="100"/>
      <c r="F10" s="203" t="s">
        <v>97</v>
      </c>
      <c r="G10" s="203" t="s">
        <v>106</v>
      </c>
      <c r="H10" s="100"/>
      <c r="I10" s="33"/>
      <c r="J10" s="204" t="s">
        <v>146</v>
      </c>
      <c r="K10" s="211">
        <v>45050</v>
      </c>
      <c r="L10" s="209">
        <v>45415</v>
      </c>
      <c r="M10" s="92"/>
      <c r="N10" s="212">
        <v>317668.12</v>
      </c>
      <c r="O10" s="194" t="s">
        <v>133</v>
      </c>
    </row>
    <row r="11" spans="1:15" s="54" customFormat="1" ht="39.950000000000003" customHeight="1">
      <c r="A11" s="100"/>
      <c r="B11" s="100"/>
      <c r="C11" s="50"/>
      <c r="D11" s="192"/>
      <c r="E11" s="100"/>
      <c r="F11" s="203"/>
      <c r="G11" s="203"/>
      <c r="H11" s="100"/>
      <c r="I11" s="33"/>
      <c r="J11" s="204"/>
      <c r="K11" s="211"/>
      <c r="L11" s="209"/>
      <c r="M11" s="92"/>
      <c r="N11" s="212"/>
      <c r="O11" s="194"/>
    </row>
    <row r="12" spans="1:15" s="54" customFormat="1" ht="39.950000000000003" customHeight="1">
      <c r="A12" s="100"/>
      <c r="B12" s="100"/>
      <c r="C12" s="50"/>
      <c r="D12" s="192"/>
      <c r="E12" s="100"/>
      <c r="F12" s="203"/>
      <c r="G12" s="203"/>
      <c r="H12" s="100"/>
      <c r="I12" s="33"/>
      <c r="J12" s="204"/>
      <c r="K12" s="211"/>
      <c r="L12" s="209"/>
      <c r="M12" s="92"/>
      <c r="N12" s="212"/>
      <c r="O12" s="194"/>
    </row>
    <row r="13" spans="1:15" s="54" customFormat="1" ht="30" customHeight="1">
      <c r="A13" s="101"/>
      <c r="B13" s="101"/>
      <c r="C13" s="101"/>
      <c r="D13" s="192" t="s">
        <v>16</v>
      </c>
      <c r="E13" s="100"/>
      <c r="F13" s="203" t="s">
        <v>17</v>
      </c>
      <c r="G13" s="192" t="s">
        <v>30</v>
      </c>
      <c r="H13" s="103"/>
      <c r="I13" s="33"/>
      <c r="J13" s="204" t="s">
        <v>52</v>
      </c>
      <c r="K13" s="210">
        <v>44726</v>
      </c>
      <c r="L13" s="198">
        <v>45396</v>
      </c>
      <c r="M13" s="199">
        <f>L13+60</f>
        <v>45456</v>
      </c>
      <c r="N13" s="200">
        <v>349158.34</v>
      </c>
      <c r="O13" s="201" t="s">
        <v>148</v>
      </c>
    </row>
    <row r="14" spans="1:15" s="29" customFormat="1" ht="30" customHeight="1">
      <c r="A14" s="104"/>
      <c r="B14" s="104"/>
      <c r="C14" s="105"/>
      <c r="D14" s="192"/>
      <c r="E14" s="100"/>
      <c r="F14" s="203"/>
      <c r="G14" s="192"/>
      <c r="H14" s="103"/>
      <c r="I14" s="56"/>
      <c r="J14" s="204"/>
      <c r="K14" s="210"/>
      <c r="L14" s="198"/>
      <c r="M14" s="199"/>
      <c r="N14" s="200"/>
      <c r="O14" s="201"/>
    </row>
    <row r="15" spans="1:15" s="29" customFormat="1" ht="30" customHeight="1">
      <c r="A15" s="104"/>
      <c r="B15" s="104"/>
      <c r="C15" s="105"/>
      <c r="D15" s="192"/>
      <c r="E15" s="100"/>
      <c r="F15" s="203"/>
      <c r="G15" s="192"/>
      <c r="H15" s="103"/>
      <c r="I15" s="56"/>
      <c r="J15" s="204"/>
      <c r="K15" s="210"/>
      <c r="L15" s="198"/>
      <c r="M15" s="199"/>
      <c r="N15" s="200"/>
      <c r="O15" s="201"/>
    </row>
    <row r="16" spans="1:15" ht="90" customHeight="1">
      <c r="A16" s="84"/>
      <c r="B16" s="84"/>
      <c r="C16" s="50"/>
      <c r="D16" s="51" t="s">
        <v>83</v>
      </c>
      <c r="E16" s="51"/>
      <c r="F16" s="51" t="s">
        <v>82</v>
      </c>
      <c r="G16" s="98" t="s">
        <v>136</v>
      </c>
      <c r="H16" s="36"/>
      <c r="I16" s="36"/>
      <c r="J16" s="98" t="s">
        <v>145</v>
      </c>
      <c r="K16" s="71">
        <v>45056</v>
      </c>
      <c r="L16" s="90">
        <v>45361</v>
      </c>
      <c r="M16" s="92"/>
      <c r="N16" s="93">
        <v>321845.94</v>
      </c>
      <c r="O16" s="107" t="s">
        <v>148</v>
      </c>
    </row>
    <row r="17" spans="1:16" s="54" customFormat="1" ht="39.950000000000003" customHeight="1">
      <c r="A17" s="97"/>
      <c r="B17" s="97"/>
      <c r="C17" s="50"/>
      <c r="D17" s="192" t="s">
        <v>91</v>
      </c>
      <c r="E17" s="97"/>
      <c r="F17" s="203" t="s">
        <v>96</v>
      </c>
      <c r="G17" s="203" t="s">
        <v>107</v>
      </c>
      <c r="H17" s="97"/>
      <c r="I17" s="33"/>
      <c r="J17" s="204" t="s">
        <v>115</v>
      </c>
      <c r="K17" s="197" t="s">
        <v>134</v>
      </c>
      <c r="L17" s="202"/>
      <c r="M17" s="75"/>
      <c r="N17" s="195">
        <v>313352.83</v>
      </c>
      <c r="O17" s="196">
        <v>0</v>
      </c>
    </row>
    <row r="18" spans="1:16" s="54" customFormat="1" ht="39.950000000000003" customHeight="1">
      <c r="A18" s="97"/>
      <c r="B18" s="97"/>
      <c r="C18" s="50"/>
      <c r="D18" s="192"/>
      <c r="E18" s="97"/>
      <c r="F18" s="203"/>
      <c r="G18" s="203"/>
      <c r="H18" s="97"/>
      <c r="I18" s="33"/>
      <c r="J18" s="204"/>
      <c r="K18" s="197"/>
      <c r="L18" s="202"/>
      <c r="M18" s="75"/>
      <c r="N18" s="195"/>
      <c r="O18" s="196"/>
    </row>
    <row r="19" spans="1:16" s="54" customFormat="1" ht="39.950000000000003" customHeight="1">
      <c r="A19" s="97"/>
      <c r="B19" s="97"/>
      <c r="C19" s="50"/>
      <c r="D19" s="192"/>
      <c r="E19" s="97"/>
      <c r="F19" s="203"/>
      <c r="G19" s="203"/>
      <c r="H19" s="97"/>
      <c r="I19" s="33"/>
      <c r="J19" s="204"/>
      <c r="K19" s="197"/>
      <c r="L19" s="202"/>
      <c r="M19" s="75"/>
      <c r="N19" s="195"/>
      <c r="O19" s="196"/>
    </row>
    <row r="20" spans="1:16" s="128" customFormat="1" ht="72" customHeight="1">
      <c r="A20" s="122"/>
      <c r="B20" s="122"/>
      <c r="C20" s="50"/>
      <c r="D20" s="84" t="s">
        <v>27</v>
      </c>
      <c r="E20" s="84"/>
      <c r="F20" s="86" t="s">
        <v>28</v>
      </c>
      <c r="G20" s="98" t="s">
        <v>31</v>
      </c>
      <c r="H20" s="85"/>
      <c r="I20" s="33"/>
      <c r="J20" s="86" t="s">
        <v>112</v>
      </c>
      <c r="K20" s="88">
        <v>44784</v>
      </c>
      <c r="L20" s="90">
        <v>45419</v>
      </c>
      <c r="M20" s="64"/>
      <c r="N20" s="22">
        <v>2262936.09</v>
      </c>
      <c r="O20" s="94">
        <v>1</v>
      </c>
    </row>
    <row r="21" spans="1:16" s="128" customFormat="1" ht="92.25" customHeight="1">
      <c r="A21" s="122"/>
      <c r="B21" s="122"/>
      <c r="C21" s="50"/>
      <c r="D21" s="39" t="s">
        <v>86</v>
      </c>
      <c r="E21" s="39"/>
      <c r="F21" s="49" t="s">
        <v>102</v>
      </c>
      <c r="G21" s="98" t="s">
        <v>142</v>
      </c>
      <c r="H21" s="50"/>
      <c r="I21" s="33"/>
      <c r="J21" s="73" t="s">
        <v>132</v>
      </c>
      <c r="K21" s="40">
        <v>45174</v>
      </c>
      <c r="L21" s="95">
        <v>45417</v>
      </c>
      <c r="M21" s="64"/>
      <c r="N21" s="96">
        <v>420067.47</v>
      </c>
      <c r="O21" s="102" t="s">
        <v>149</v>
      </c>
    </row>
    <row r="22" spans="1:16" s="128" customFormat="1" ht="92.25" customHeight="1">
      <c r="A22" s="122"/>
      <c r="B22" s="122"/>
      <c r="C22" s="50"/>
      <c r="D22" s="51" t="s">
        <v>67</v>
      </c>
      <c r="E22" s="51"/>
      <c r="F22" s="51" t="s">
        <v>77</v>
      </c>
      <c r="G22" s="30" t="s">
        <v>137</v>
      </c>
      <c r="H22" s="114"/>
      <c r="I22" s="36"/>
      <c r="J22" s="30" t="s">
        <v>147</v>
      </c>
      <c r="K22" s="52" t="s">
        <v>69</v>
      </c>
      <c r="L22" s="115">
        <v>45359</v>
      </c>
      <c r="M22" s="113"/>
      <c r="N22" s="67">
        <v>315406.84999999998</v>
      </c>
      <c r="O22" s="70" t="s">
        <v>235</v>
      </c>
    </row>
    <row r="23" spans="1:16" s="128" customFormat="1" ht="92.25" customHeight="1">
      <c r="A23" s="122"/>
      <c r="B23" s="122"/>
      <c r="C23" s="50"/>
      <c r="D23" s="39" t="s">
        <v>55</v>
      </c>
      <c r="E23" s="39"/>
      <c r="F23" s="42" t="s">
        <v>56</v>
      </c>
      <c r="G23" s="98" t="s">
        <v>109</v>
      </c>
      <c r="H23" s="38"/>
      <c r="I23" s="33"/>
      <c r="J23" s="60" t="s">
        <v>124</v>
      </c>
      <c r="K23" s="40">
        <v>44918</v>
      </c>
      <c r="L23" s="123">
        <v>45404</v>
      </c>
      <c r="M23" s="117"/>
      <c r="N23" s="22">
        <v>540560.46</v>
      </c>
      <c r="O23" s="120" t="s">
        <v>237</v>
      </c>
      <c r="P23" s="110" t="s">
        <v>220</v>
      </c>
    </row>
    <row r="24" spans="1:16" s="128" customFormat="1" ht="92.25" customHeight="1">
      <c r="A24" s="122"/>
      <c r="B24" s="122"/>
      <c r="C24" s="50"/>
      <c r="D24" s="39" t="s">
        <v>38</v>
      </c>
      <c r="E24" s="39"/>
      <c r="F24" s="42" t="s">
        <v>39</v>
      </c>
      <c r="G24" s="98" t="s">
        <v>110</v>
      </c>
      <c r="H24" s="38"/>
      <c r="I24" s="33"/>
      <c r="J24" s="42" t="s">
        <v>114</v>
      </c>
      <c r="K24" s="69">
        <v>44882</v>
      </c>
      <c r="L24" s="41">
        <v>45427</v>
      </c>
      <c r="M24" s="117"/>
      <c r="N24" s="22">
        <v>2080925.46</v>
      </c>
      <c r="O24" s="120" t="s">
        <v>237</v>
      </c>
      <c r="P24" s="109" t="s">
        <v>221</v>
      </c>
    </row>
    <row r="25" spans="1:16" s="29" customFormat="1" ht="99" customHeight="1">
      <c r="A25" s="122"/>
      <c r="B25" s="122"/>
      <c r="C25" s="50"/>
      <c r="D25" s="130" t="s">
        <v>127</v>
      </c>
      <c r="E25" s="130"/>
      <c r="F25" s="72" t="s">
        <v>128</v>
      </c>
      <c r="G25" s="130" t="s">
        <v>129</v>
      </c>
      <c r="H25" s="50"/>
      <c r="I25" s="33"/>
      <c r="J25" s="132" t="s">
        <v>135</v>
      </c>
      <c r="K25" s="131">
        <v>45251</v>
      </c>
      <c r="L25" s="137">
        <v>45494</v>
      </c>
      <c r="M25" s="133"/>
      <c r="N25" s="141">
        <v>373076.27</v>
      </c>
      <c r="O25" s="135" t="s">
        <v>238</v>
      </c>
      <c r="P25" s="134" t="s">
        <v>219</v>
      </c>
    </row>
    <row r="26" spans="1:16" s="29" customFormat="1" ht="116.25" customHeight="1">
      <c r="A26" s="39"/>
      <c r="B26" s="39"/>
      <c r="C26" s="39"/>
      <c r="D26" s="116" t="s">
        <v>8</v>
      </c>
      <c r="E26" s="39"/>
      <c r="F26" s="39" t="s">
        <v>9</v>
      </c>
      <c r="G26" s="30" t="s">
        <v>32</v>
      </c>
      <c r="H26" s="38"/>
      <c r="I26" s="36"/>
      <c r="J26" s="39" t="s">
        <v>53</v>
      </c>
      <c r="K26" s="40">
        <v>44434</v>
      </c>
      <c r="L26" s="136">
        <v>45639</v>
      </c>
      <c r="M26" s="118">
        <v>44920</v>
      </c>
      <c r="N26" s="129">
        <v>6343440.6200000001</v>
      </c>
      <c r="O26" s="135" t="s">
        <v>235</v>
      </c>
      <c r="P26" s="108" t="s">
        <v>223</v>
      </c>
    </row>
    <row r="27" spans="1:16" s="128" customFormat="1" ht="92.25" customHeight="1">
      <c r="A27" s="122"/>
      <c r="B27" s="122"/>
      <c r="C27" s="50"/>
      <c r="D27" s="39" t="s">
        <v>89</v>
      </c>
      <c r="E27" s="39"/>
      <c r="F27" s="49" t="s">
        <v>90</v>
      </c>
      <c r="G27" s="99" t="s">
        <v>144</v>
      </c>
      <c r="H27" s="50"/>
      <c r="I27" s="33"/>
      <c r="J27" s="73" t="s">
        <v>131</v>
      </c>
      <c r="K27" s="40">
        <v>45140</v>
      </c>
      <c r="L27" s="123">
        <v>45506</v>
      </c>
      <c r="M27" s="117"/>
      <c r="N27" s="96">
        <v>878456.94</v>
      </c>
      <c r="O27" s="120" t="s">
        <v>237</v>
      </c>
      <c r="P27" s="124"/>
    </row>
    <row r="28" spans="1:16" s="4" customFormat="1" ht="106.5" customHeight="1">
      <c r="A28" s="62"/>
      <c r="B28" s="62"/>
      <c r="C28" s="62"/>
      <c r="D28" s="19" t="s">
        <v>25</v>
      </c>
      <c r="E28" s="19"/>
      <c r="F28" s="19" t="s">
        <v>26</v>
      </c>
      <c r="G28" s="62" t="s">
        <v>29</v>
      </c>
      <c r="H28" s="48"/>
      <c r="I28" s="35"/>
      <c r="J28" s="62" t="s">
        <v>51</v>
      </c>
      <c r="K28" s="173">
        <v>44865</v>
      </c>
      <c r="L28" s="173">
        <v>45594</v>
      </c>
      <c r="M28" s="92"/>
      <c r="N28" s="93">
        <v>315809.34000000003</v>
      </c>
      <c r="O28" s="174" t="s">
        <v>148</v>
      </c>
      <c r="P28" s="70" t="s">
        <v>197</v>
      </c>
    </row>
    <row r="29" spans="1:16" s="3" customFormat="1" ht="116.25" customHeight="1">
      <c r="A29" s="61"/>
      <c r="B29" s="61"/>
      <c r="C29" s="61"/>
      <c r="D29" s="62" t="s">
        <v>20</v>
      </c>
      <c r="E29" s="62"/>
      <c r="F29" s="62" t="s">
        <v>21</v>
      </c>
      <c r="G29" s="46" t="s">
        <v>22</v>
      </c>
      <c r="H29" s="48"/>
      <c r="I29" s="35"/>
      <c r="J29" s="61" t="s">
        <v>53</v>
      </c>
      <c r="K29" s="151">
        <v>44707</v>
      </c>
      <c r="L29" s="151">
        <v>45618</v>
      </c>
      <c r="M29" s="151">
        <f>L29+60</f>
        <v>45678</v>
      </c>
      <c r="N29" s="152">
        <v>10519024.050000001</v>
      </c>
      <c r="O29" s="171" t="s">
        <v>148</v>
      </c>
      <c r="P29" s="61" t="s">
        <v>230</v>
      </c>
    </row>
    <row r="30" spans="1:16" s="29" customFormat="1" ht="99" customHeight="1">
      <c r="A30" s="100"/>
      <c r="B30" s="100"/>
      <c r="C30" s="100"/>
      <c r="D30" s="175" t="s">
        <v>84</v>
      </c>
      <c r="E30" s="175"/>
      <c r="F30" s="175" t="s">
        <v>85</v>
      </c>
      <c r="G30" s="175" t="s">
        <v>141</v>
      </c>
      <c r="H30" s="50"/>
      <c r="I30" s="33"/>
      <c r="J30" s="175" t="s">
        <v>131</v>
      </c>
      <c r="K30" s="177">
        <v>45055</v>
      </c>
      <c r="L30" s="177">
        <v>45632</v>
      </c>
      <c r="M30" s="89"/>
      <c r="N30" s="25">
        <v>456655.01</v>
      </c>
      <c r="O30" s="176" t="s">
        <v>148</v>
      </c>
      <c r="P30" s="175" t="s">
        <v>222</v>
      </c>
    </row>
    <row r="31" spans="1:16" s="3" customFormat="1" ht="116.25" customHeight="1">
      <c r="A31" s="61"/>
      <c r="B31" s="61"/>
      <c r="C31" s="61"/>
      <c r="D31" s="61" t="s">
        <v>118</v>
      </c>
      <c r="E31" s="61"/>
      <c r="F31" s="37" t="s">
        <v>120</v>
      </c>
      <c r="G31" s="62" t="s">
        <v>119</v>
      </c>
      <c r="H31" s="158"/>
      <c r="I31" s="156"/>
      <c r="J31" s="62" t="s">
        <v>121</v>
      </c>
      <c r="K31" s="151">
        <v>45202</v>
      </c>
      <c r="L31" s="151">
        <v>45599</v>
      </c>
      <c r="M31" s="146"/>
      <c r="N31" s="96">
        <v>526007.75</v>
      </c>
      <c r="O31" s="171" t="s">
        <v>148</v>
      </c>
      <c r="P31" s="70" t="s">
        <v>201</v>
      </c>
    </row>
    <row r="32" spans="1:16" s="4" customFormat="1" ht="100.5" customHeight="1">
      <c r="A32" s="62"/>
      <c r="B32" s="62"/>
      <c r="C32" s="62"/>
      <c r="D32" s="37" t="s">
        <v>158</v>
      </c>
      <c r="E32" s="19"/>
      <c r="F32" s="19" t="s">
        <v>157</v>
      </c>
      <c r="G32" s="46" t="s">
        <v>159</v>
      </c>
      <c r="H32" s="48"/>
      <c r="I32" s="35"/>
      <c r="J32" s="46" t="s">
        <v>189</v>
      </c>
      <c r="K32" s="66">
        <v>45362</v>
      </c>
      <c r="L32" s="63">
        <v>45605</v>
      </c>
      <c r="M32" s="146"/>
      <c r="N32" s="154">
        <v>589449.52</v>
      </c>
      <c r="O32" s="171" t="s">
        <v>148</v>
      </c>
      <c r="P32" s="70" t="s">
        <v>224</v>
      </c>
    </row>
    <row r="33" spans="1:16" s="3" customFormat="1" ht="150.75" customHeight="1">
      <c r="A33" s="61"/>
      <c r="B33" s="61"/>
      <c r="C33" s="61"/>
      <c r="D33" s="37" t="s">
        <v>164</v>
      </c>
      <c r="E33" s="19"/>
      <c r="F33" s="19" t="s">
        <v>161</v>
      </c>
      <c r="G33" s="46" t="s">
        <v>179</v>
      </c>
      <c r="H33" s="48"/>
      <c r="I33" s="35"/>
      <c r="J33" s="46" t="s">
        <v>246</v>
      </c>
      <c r="K33" s="66">
        <v>45362</v>
      </c>
      <c r="L33" s="63">
        <v>45636</v>
      </c>
      <c r="M33" s="146"/>
      <c r="N33" s="154">
        <v>1398591.8</v>
      </c>
      <c r="O33" s="171" t="s">
        <v>148</v>
      </c>
      <c r="P33" s="147" t="s">
        <v>209</v>
      </c>
    </row>
    <row r="34" spans="1:16" s="163" customFormat="1" ht="90" customHeight="1" thickBot="1">
      <c r="A34" s="65"/>
      <c r="B34" s="65"/>
      <c r="C34" s="65"/>
      <c r="D34" s="37" t="s">
        <v>166</v>
      </c>
      <c r="E34" s="19"/>
      <c r="F34" s="19" t="s">
        <v>172</v>
      </c>
      <c r="G34" s="46" t="s">
        <v>225</v>
      </c>
      <c r="H34" s="48"/>
      <c r="I34" s="35"/>
      <c r="J34" s="46" t="s">
        <v>190</v>
      </c>
      <c r="K34" s="66">
        <v>45362</v>
      </c>
      <c r="L34" s="63">
        <v>45636</v>
      </c>
      <c r="M34" s="146"/>
      <c r="N34" s="154">
        <v>1208746.3600000001</v>
      </c>
      <c r="O34" s="171" t="s">
        <v>148</v>
      </c>
      <c r="P34" s="147" t="s">
        <v>211</v>
      </c>
    </row>
    <row r="35" spans="1:16" s="28" customFormat="1" ht="116.25" customHeight="1">
      <c r="A35" s="145"/>
      <c r="B35" s="145"/>
      <c r="C35" s="145"/>
      <c r="D35" s="72" t="s">
        <v>60</v>
      </c>
      <c r="E35" s="72"/>
      <c r="F35" s="72" t="s">
        <v>61</v>
      </c>
      <c r="G35" s="148" t="s">
        <v>62</v>
      </c>
      <c r="H35" s="58"/>
      <c r="I35" s="148"/>
      <c r="J35" s="149" t="s">
        <v>50</v>
      </c>
      <c r="K35" s="41">
        <v>44964</v>
      </c>
      <c r="L35" s="41">
        <v>45811</v>
      </c>
      <c r="M35" s="41"/>
      <c r="N35" s="25">
        <v>4612515.74</v>
      </c>
      <c r="O35" s="111" t="s">
        <v>148</v>
      </c>
      <c r="P35" s="87" t="s">
        <v>236</v>
      </c>
    </row>
    <row r="36" spans="1:16" s="3" customFormat="1" ht="116.25" customHeight="1">
      <c r="A36" s="61"/>
      <c r="B36" s="61"/>
      <c r="C36" s="61"/>
      <c r="D36" s="62" t="s">
        <v>18</v>
      </c>
      <c r="E36" s="62"/>
      <c r="F36" s="62" t="s">
        <v>19</v>
      </c>
      <c r="G36" s="46" t="s">
        <v>34</v>
      </c>
      <c r="H36" s="48"/>
      <c r="I36" s="35"/>
      <c r="J36" s="61" t="s">
        <v>54</v>
      </c>
      <c r="K36" s="151">
        <v>44670</v>
      </c>
      <c r="L36" s="178">
        <v>45674</v>
      </c>
      <c r="M36" s="151">
        <f>L36+91</f>
        <v>45765</v>
      </c>
      <c r="N36" s="152">
        <v>42580795.719999999</v>
      </c>
      <c r="O36" s="120" t="s">
        <v>148</v>
      </c>
      <c r="P36" s="61" t="s">
        <v>202</v>
      </c>
    </row>
    <row r="37" spans="1:16" s="4" customFormat="1" ht="106.5" customHeight="1">
      <c r="A37" s="62"/>
      <c r="B37" s="62"/>
      <c r="C37" s="62"/>
      <c r="D37" s="37" t="s">
        <v>168</v>
      </c>
      <c r="E37" s="19"/>
      <c r="F37" s="19" t="s">
        <v>174</v>
      </c>
      <c r="G37" s="46" t="s">
        <v>194</v>
      </c>
      <c r="H37" s="48"/>
      <c r="I37" s="35"/>
      <c r="J37" s="46" t="s">
        <v>192</v>
      </c>
      <c r="K37" s="66">
        <v>45362</v>
      </c>
      <c r="L37" s="63">
        <v>45636</v>
      </c>
      <c r="M37" s="146"/>
      <c r="N37" s="154">
        <v>427550.32</v>
      </c>
      <c r="O37" s="120" t="s">
        <v>148</v>
      </c>
      <c r="P37" s="70" t="s">
        <v>213</v>
      </c>
    </row>
    <row r="38" spans="1:16" s="53" customFormat="1" ht="112.5" customHeight="1" thickBot="1">
      <c r="A38" s="164" t="s">
        <v>100</v>
      </c>
      <c r="B38" s="148"/>
      <c r="C38" s="148"/>
      <c r="D38" s="72" t="s">
        <v>169</v>
      </c>
      <c r="E38" s="51"/>
      <c r="F38" s="51" t="s">
        <v>175</v>
      </c>
      <c r="G38" s="30" t="s">
        <v>195</v>
      </c>
      <c r="H38" s="150"/>
      <c r="I38" s="36"/>
      <c r="J38" s="30" t="s">
        <v>190</v>
      </c>
      <c r="K38" s="52">
        <v>45362</v>
      </c>
      <c r="L38" s="41">
        <v>45696</v>
      </c>
      <c r="M38" s="89"/>
      <c r="N38" s="140">
        <v>2368698.4500000002</v>
      </c>
      <c r="O38" s="111" t="s">
        <v>148</v>
      </c>
      <c r="P38" s="87" t="s">
        <v>214</v>
      </c>
    </row>
    <row r="39" spans="1:16" s="31" customFormat="1" ht="116.25" customHeight="1">
      <c r="A39" s="42"/>
      <c r="B39" s="42"/>
      <c r="C39" s="42"/>
      <c r="D39" s="37" t="s">
        <v>73</v>
      </c>
      <c r="E39" s="19"/>
      <c r="F39" s="19" t="s">
        <v>81</v>
      </c>
      <c r="G39" s="46" t="s">
        <v>75</v>
      </c>
      <c r="H39" s="48"/>
      <c r="I39" s="35"/>
      <c r="J39" s="46" t="s">
        <v>247</v>
      </c>
      <c r="K39" s="66">
        <v>44956</v>
      </c>
      <c r="L39" s="52">
        <v>45321</v>
      </c>
      <c r="M39" s="117"/>
      <c r="N39" s="140">
        <v>19070000</v>
      </c>
      <c r="O39" s="172" t="s">
        <v>148</v>
      </c>
      <c r="P39" s="61" t="s">
        <v>221</v>
      </c>
    </row>
    <row r="40" spans="1:16" s="3" customFormat="1" ht="116.25" customHeight="1">
      <c r="A40" s="61"/>
      <c r="B40" s="61"/>
      <c r="C40" s="61"/>
      <c r="D40" s="37" t="s">
        <v>162</v>
      </c>
      <c r="E40" s="19"/>
      <c r="F40" s="19" t="s">
        <v>170</v>
      </c>
      <c r="G40" s="46" t="s">
        <v>178</v>
      </c>
      <c r="H40" s="48"/>
      <c r="I40" s="35"/>
      <c r="J40" s="46" t="s">
        <v>188</v>
      </c>
      <c r="K40" s="66" t="s">
        <v>177</v>
      </c>
      <c r="L40" s="63">
        <v>45671</v>
      </c>
      <c r="M40" s="146"/>
      <c r="N40" s="154">
        <v>1347115.21</v>
      </c>
      <c r="O40" s="172" t="s">
        <v>148</v>
      </c>
      <c r="P40" s="147" t="s">
        <v>208</v>
      </c>
    </row>
    <row r="41" spans="1:16" s="3" customFormat="1" ht="116.25" customHeight="1">
      <c r="A41" s="61"/>
      <c r="B41" s="61"/>
      <c r="C41" s="61"/>
      <c r="D41" s="37" t="s">
        <v>163</v>
      </c>
      <c r="E41" s="19"/>
      <c r="F41" s="19" t="s">
        <v>171</v>
      </c>
      <c r="G41" s="46" t="s">
        <v>227</v>
      </c>
      <c r="H41" s="48"/>
      <c r="I41" s="35"/>
      <c r="J41" s="46" t="s">
        <v>188</v>
      </c>
      <c r="K41" s="66">
        <v>45362</v>
      </c>
      <c r="L41" s="63">
        <v>45726</v>
      </c>
      <c r="M41" s="146"/>
      <c r="N41" s="154">
        <v>1896065.31</v>
      </c>
      <c r="O41" s="172" t="s">
        <v>148</v>
      </c>
      <c r="P41" s="147" t="s">
        <v>228</v>
      </c>
    </row>
  </sheetData>
  <autoFilter ref="J1:J3"/>
  <mergeCells count="35">
    <mergeCell ref="D10:D12"/>
    <mergeCell ref="K13:K15"/>
    <mergeCell ref="K10:K12"/>
    <mergeCell ref="L10:L12"/>
    <mergeCell ref="N10:N12"/>
    <mergeCell ref="J10:J12"/>
    <mergeCell ref="F10:F12"/>
    <mergeCell ref="G10:G12"/>
    <mergeCell ref="A1:O1"/>
    <mergeCell ref="D2:O2"/>
    <mergeCell ref="D4:D6"/>
    <mergeCell ref="F4:F6"/>
    <mergeCell ref="G4:G6"/>
    <mergeCell ref="J4:J6"/>
    <mergeCell ref="K4:K6"/>
    <mergeCell ref="L4:L6"/>
    <mergeCell ref="N4:N6"/>
    <mergeCell ref="O4:O6"/>
    <mergeCell ref="D17:D19"/>
    <mergeCell ref="L17:L19"/>
    <mergeCell ref="G17:G19"/>
    <mergeCell ref="J17:J19"/>
    <mergeCell ref="D13:D15"/>
    <mergeCell ref="F13:F15"/>
    <mergeCell ref="G13:G15"/>
    <mergeCell ref="J13:J15"/>
    <mergeCell ref="F17:F19"/>
    <mergeCell ref="O10:O12"/>
    <mergeCell ref="N17:N19"/>
    <mergeCell ref="O17:O19"/>
    <mergeCell ref="K17:K19"/>
    <mergeCell ref="L13:L15"/>
    <mergeCell ref="M13:M15"/>
    <mergeCell ref="N13:N15"/>
    <mergeCell ref="O13:O15"/>
  </mergeCells>
  <conditionalFormatting sqref="O4 M4:M6 O10 O17 L8:M28">
    <cfRule type="timePeriod" dxfId="19" priority="34" timePeriod="thisMonth">
      <formula>AND(MONTH(L4)=MONTH(TODAY()),YEAR(L4)=YEAR(TODAY()))</formula>
    </cfRule>
  </conditionalFormatting>
  <conditionalFormatting sqref="M13:M28">
    <cfRule type="cellIs" dxfId="18" priority="29" operator="lessThan">
      <formula>43189</formula>
    </cfRule>
  </conditionalFormatting>
  <conditionalFormatting sqref="M27:M28">
    <cfRule type="timePeriod" dxfId="17" priority="18" timePeriod="thisMonth">
      <formula>AND(MONTH(M27)=MONTH(TODAY()),YEAR(M27)=YEAR(TODAY()))</formula>
    </cfRule>
  </conditionalFormatting>
  <conditionalFormatting sqref="M25:M26">
    <cfRule type="timePeriod" dxfId="16" priority="17" timePeriod="thisMonth">
      <formula>AND(MONTH(M25)=MONTH(TODAY()),YEAR(M25)=YEAR(TODAY()))</formula>
    </cfRule>
  </conditionalFormatting>
  <conditionalFormatting sqref="L26">
    <cfRule type="cellIs" dxfId="15" priority="16" operator="lessThan">
      <formula>43189</formula>
    </cfRule>
  </conditionalFormatting>
  <conditionalFormatting sqref="L26">
    <cfRule type="cellIs" dxfId="14" priority="15" operator="lessThan">
      <formula>43707</formula>
    </cfRule>
  </conditionalFormatting>
  <conditionalFormatting sqref="M28">
    <cfRule type="cellIs" dxfId="13" priority="14" operator="lessThan">
      <formula>43189</formula>
    </cfRule>
  </conditionalFormatting>
  <conditionalFormatting sqref="M29">
    <cfRule type="cellIs" dxfId="12" priority="13" operator="lessThan">
      <formula>43189</formula>
    </cfRule>
  </conditionalFormatting>
  <conditionalFormatting sqref="M29">
    <cfRule type="timePeriod" dxfId="11" priority="12" timePeriod="thisMonth">
      <formula>AND(MONTH(M29)=MONTH(TODAY()),YEAR(M29)=YEAR(TODAY()))</formula>
    </cfRule>
  </conditionalFormatting>
  <conditionalFormatting sqref="M30">
    <cfRule type="timePeriod" dxfId="10" priority="11" timePeriod="thisMonth">
      <formula>AND(MONTH(M30)=MONTH(TODAY()),YEAR(M30)=YEAR(TODAY()))</formula>
    </cfRule>
  </conditionalFormatting>
  <conditionalFormatting sqref="M31">
    <cfRule type="timePeriod" dxfId="9" priority="10" timePeriod="thisMonth">
      <formula>AND(MONTH(M31)=MONTH(TODAY()),YEAR(M31)=YEAR(TODAY()))</formula>
    </cfRule>
  </conditionalFormatting>
  <conditionalFormatting sqref="M32">
    <cfRule type="cellIs" dxfId="8" priority="9" operator="lessThan">
      <formula>43189</formula>
    </cfRule>
  </conditionalFormatting>
  <conditionalFormatting sqref="M33">
    <cfRule type="cellIs" dxfId="7" priority="8" operator="lessThan">
      <formula>43189</formula>
    </cfRule>
  </conditionalFormatting>
  <conditionalFormatting sqref="M34">
    <cfRule type="cellIs" dxfId="6" priority="7" operator="lessThan">
      <formula>43189</formula>
    </cfRule>
  </conditionalFormatting>
  <conditionalFormatting sqref="M36">
    <cfRule type="cellIs" dxfId="5" priority="6" operator="lessThan">
      <formula>43189</formula>
    </cfRule>
  </conditionalFormatting>
  <conditionalFormatting sqref="M36">
    <cfRule type="timePeriod" dxfId="4" priority="5" timePeriod="thisMonth">
      <formula>AND(MONTH(M36)=MONTH(TODAY()),YEAR(M36)=YEAR(TODAY()))</formula>
    </cfRule>
  </conditionalFormatting>
  <conditionalFormatting sqref="M37">
    <cfRule type="cellIs" dxfId="3" priority="4" operator="lessThan">
      <formula>43189</formula>
    </cfRule>
  </conditionalFormatting>
  <conditionalFormatting sqref="M38">
    <cfRule type="cellIs" dxfId="2" priority="3" operator="lessThan">
      <formula>43189</formula>
    </cfRule>
  </conditionalFormatting>
  <conditionalFormatting sqref="M39">
    <cfRule type="cellIs" dxfId="1" priority="2" operator="lessThan">
      <formula>43189</formula>
    </cfRule>
  </conditionalFormatting>
  <conditionalFormatting sqref="M40:M41">
    <cfRule type="cellIs" dxfId="0" priority="1" operator="lessThan">
      <formula>43189</formula>
    </cfRule>
  </conditionalFormatting>
  <printOptions horizontalCentered="1"/>
  <pageMargins left="0.15748031496062992" right="0.19685039370078741" top="0.19685039370078741" bottom="0.39370078740157483" header="0" footer="0"/>
  <pageSetup paperSize="9" scale="38" fitToWidth="2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6"/>
  <sheetViews>
    <sheetView workbookViewId="0">
      <selection activeCell="E9" sqref="E9:F9"/>
    </sheetView>
  </sheetViews>
  <sheetFormatPr defaultRowHeight="15"/>
  <cols>
    <col min="1" max="1" width="10.140625" bestFit="1" customWidth="1"/>
    <col min="2" max="2" width="11.7109375" bestFit="1" customWidth="1"/>
    <col min="6" max="6" width="10.140625" bestFit="1" customWidth="1"/>
  </cols>
  <sheetData>
    <row r="2" spans="1:6">
      <c r="A2" s="44"/>
      <c r="B2" s="44"/>
      <c r="D2" s="44"/>
      <c r="F2" s="44"/>
    </row>
    <row r="3" spans="1:6">
      <c r="A3" s="44"/>
      <c r="B3" s="44"/>
      <c r="D3" s="44"/>
      <c r="F3" s="44"/>
    </row>
    <row r="4" spans="1:6">
      <c r="A4" s="44"/>
      <c r="B4" s="44"/>
      <c r="F4" s="44"/>
    </row>
    <row r="5" spans="1:6">
      <c r="B5" s="44"/>
      <c r="F5" s="44"/>
    </row>
    <row r="6" spans="1:6">
      <c r="B6" s="44"/>
      <c r="F6" s="44"/>
    </row>
    <row r="7" spans="1:6">
      <c r="B7" s="44"/>
    </row>
    <row r="8" spans="1:6">
      <c r="B8" s="44"/>
      <c r="F8" s="44"/>
    </row>
    <row r="9" spans="1:6" ht="25.5">
      <c r="B9" s="44"/>
      <c r="E9" s="66"/>
      <c r="F9" s="106"/>
    </row>
    <row r="10" spans="1:6">
      <c r="B10" s="44"/>
    </row>
    <row r="11" spans="1:6">
      <c r="B11" s="44"/>
    </row>
    <row r="12" spans="1:6">
      <c r="B12" s="44"/>
    </row>
    <row r="13" spans="1:6">
      <c r="B13" s="44"/>
    </row>
    <row r="14" spans="1:6">
      <c r="B14" s="44"/>
    </row>
    <row r="16" spans="1:6">
      <c r="B16" s="4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ANDAMENTO</vt:lpstr>
      <vt:lpstr>OBRAS CONCLUIDAS</vt:lpstr>
      <vt:lpstr>Plan1</vt:lpstr>
      <vt:lpstr>ANDAMENTO!Area_de_impressao</vt:lpstr>
      <vt:lpstr>'OBRAS CONCLUIDAS'!Area_de_impressao</vt:lpstr>
      <vt:lpstr>ANDAMENTO!Titulos_de_impressao</vt:lpstr>
      <vt:lpstr>'OBRAS CONCLUIDAS'!Titulos_de_impressao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07176</cp:lastModifiedBy>
  <cp:lastPrinted>2024-11-19T12:17:58Z</cp:lastPrinted>
  <dcterms:created xsi:type="dcterms:W3CDTF">2012-10-16T18:02:55Z</dcterms:created>
  <dcterms:modified xsi:type="dcterms:W3CDTF">2024-11-25T19:18:56Z</dcterms:modified>
</cp:coreProperties>
</file>